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2186BC5D-4AFB-4853-BEA8-C02258EA57EA}" xr6:coauthVersionLast="47" xr6:coauthVersionMax="47" xr10:uidLastSave="{00000000-0000-0000-0000-000000000000}"/>
  <bookViews>
    <workbookView xWindow="-120" yWindow="-120" windowWidth="25440" windowHeight="15990" xr2:uid="{00000000-000D-0000-FFFF-FFFF00000000}"/>
  </bookViews>
  <sheets>
    <sheet name="OBSERVER REPORT 2022" sheetId="1" r:id="rId1"/>
  </sheets>
  <definedNames>
    <definedName name="_xlnm.Print_Area" localSheetId="0">'OBSERVER REPORT 2022'!$A$1:$M$242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K153" i="1"/>
  <c r="K152" i="1"/>
  <c r="K150" i="1"/>
  <c r="K172" i="1"/>
  <c r="K132" i="1" l="1"/>
  <c r="K131" i="1"/>
  <c r="K130" i="1"/>
  <c r="K128" i="1"/>
  <c r="K127" i="1"/>
  <c r="K129" i="1"/>
  <c r="K133" i="1"/>
  <c r="K216" i="1" l="1"/>
  <c r="K217" i="1"/>
  <c r="K218" i="1"/>
  <c r="K219" i="1"/>
  <c r="K215" i="1"/>
  <c r="K209" i="1"/>
  <c r="K208" i="1"/>
  <c r="K207" i="1"/>
  <c r="K200" i="1"/>
  <c r="K201" i="1"/>
  <c r="K199" i="1"/>
  <c r="K187" i="1"/>
  <c r="K188" i="1"/>
  <c r="K189" i="1"/>
  <c r="K190" i="1"/>
  <c r="K191" i="1"/>
  <c r="K192" i="1"/>
  <c r="K193" i="1"/>
  <c r="K186" i="1"/>
  <c r="K118" i="1"/>
  <c r="K119" i="1"/>
  <c r="K120" i="1"/>
  <c r="K121" i="1"/>
  <c r="K117" i="1"/>
  <c r="K110" i="1"/>
  <c r="K111" i="1"/>
  <c r="K109" i="1"/>
  <c r="K159" i="1"/>
  <c r="K160" i="1"/>
  <c r="K161" i="1"/>
  <c r="K162" i="1"/>
  <c r="K163" i="1"/>
  <c r="K140" i="1"/>
  <c r="K141" i="1"/>
  <c r="K142" i="1"/>
  <c r="K143" i="1"/>
  <c r="K144" i="1"/>
  <c r="K139" i="1"/>
  <c r="K180" i="1"/>
  <c r="K171" i="1"/>
  <c r="K174" i="1"/>
  <c r="K175" i="1"/>
  <c r="K176" i="1"/>
  <c r="K177" i="1"/>
  <c r="K178" i="1"/>
  <c r="K179" i="1"/>
  <c r="K170" i="1"/>
  <c r="K103" i="1"/>
  <c r="K102" i="1"/>
  <c r="K101" i="1"/>
  <c r="K100" i="1"/>
  <c r="K94" i="1"/>
  <c r="K93" i="1"/>
  <c r="K87" i="1"/>
  <c r="K86" i="1"/>
  <c r="K80" i="1"/>
  <c r="K81" i="1" s="1"/>
  <c r="K63" i="1"/>
  <c r="K61" i="1"/>
  <c r="K59" i="1"/>
  <c r="K73" i="1"/>
  <c r="K72" i="1"/>
  <c r="K70" i="1"/>
  <c r="K57" i="1"/>
  <c r="K104" i="1" l="1"/>
  <c r="K181" i="1"/>
  <c r="K145" i="1"/>
  <c r="K65" i="1"/>
  <c r="K75" i="1"/>
  <c r="K95" i="1"/>
  <c r="K220" i="1"/>
  <c r="G20" i="1" s="1"/>
  <c r="K164" i="1"/>
  <c r="K194" i="1"/>
  <c r="K210" i="1"/>
  <c r="G19" i="1" s="1"/>
  <c r="K88" i="1"/>
  <c r="K134" i="1" l="1"/>
  <c r="G16" i="1" s="1"/>
  <c r="K202" i="1" l="1"/>
  <c r="G18" i="1" s="1"/>
  <c r="K154" i="1"/>
  <c r="G17" i="1" s="1"/>
  <c r="K112" i="1"/>
  <c r="G14" i="1" s="1"/>
  <c r="K122" i="1"/>
  <c r="G15" i="1" s="1"/>
  <c r="H8" i="1" l="1"/>
  <c r="G21" i="1"/>
</calcChain>
</file>

<file path=xl/sharedStrings.xml><?xml version="1.0" encoding="utf-8"?>
<sst xmlns="http://schemas.openxmlformats.org/spreadsheetml/2006/main" count="316" uniqueCount="219">
  <si>
    <t>Νικητές:</t>
  </si>
  <si>
    <t xml:space="preserve">ΚΛΑΣΗ </t>
  </si>
  <si>
    <t>Αν κάποιο σημείο βαθμολογηθεί από 0.5 και κάτω παρακαλώ όπως επεξηγηθεί ο λόγος στις παρατηρήσεις του σημείου.</t>
  </si>
  <si>
    <t>Θετικά σημεία του αγώνα:</t>
  </si>
  <si>
    <t>Σημεία για βελτίωση:</t>
  </si>
  <si>
    <t>Παρατηρήσεις:</t>
  </si>
  <si>
    <t>Χώρος Εξυπηρέτησης</t>
  </si>
  <si>
    <t>Ειδικές Διαδρομές</t>
  </si>
  <si>
    <t>Χρονομέτρηση</t>
  </si>
  <si>
    <t>1: Πολύ Καλά ,  0.75: Καλά , 0.5: Μέτρια , 0.25: Όχι ικανοποιητικά  , 0: Άσχημα</t>
  </si>
  <si>
    <t xml:space="preserve">ΙΔΑΝΙΚΗ ΒΑΘΜΟΛΟΓΙΑ: 100 </t>
  </si>
  <si>
    <t>Τοποθεσία αρχηγείου του αγώνα:</t>
  </si>
  <si>
    <t>Αριθμός ΕΔ:</t>
  </si>
  <si>
    <t>ΓΕΝΙΚΗ</t>
  </si>
  <si>
    <t>ΚΑΤΑΤΑΞΗ</t>
  </si>
  <si>
    <t>Οργανωτική Επιτροπή:</t>
  </si>
  <si>
    <t>Αλυτάρχης του Αγώνα:</t>
  </si>
  <si>
    <t xml:space="preserve">Πρόεδρος Αγωνοδικών: </t>
  </si>
  <si>
    <t>Αγωνοδίκης 2:</t>
  </si>
  <si>
    <t>Υπεύθυνος Ασφαλείας Αγώνα:</t>
  </si>
  <si>
    <t>Πρωτάθλημα:</t>
  </si>
  <si>
    <t>Σύνολο Χλμ. του αγώνα:</t>
  </si>
  <si>
    <t>Σύνολο Χλμ. των ΕΔ:</t>
  </si>
  <si>
    <r>
      <t>1</t>
    </r>
    <r>
      <rPr>
        <b/>
        <vertAlign val="superscript"/>
        <sz val="11"/>
        <color rgb="FF002060"/>
        <rFont val="Arial"/>
        <family val="2"/>
      </rPr>
      <t>ος</t>
    </r>
    <r>
      <rPr>
        <b/>
        <sz val="11"/>
        <color rgb="FF002060"/>
        <rFont val="Arial"/>
        <family val="2"/>
      </rPr>
      <t xml:space="preserve">  </t>
    </r>
  </si>
  <si>
    <r>
      <t>2</t>
    </r>
    <r>
      <rPr>
        <b/>
        <vertAlign val="superscript"/>
        <sz val="11"/>
        <color rgb="FF002060"/>
        <rFont val="Arial"/>
        <family val="2"/>
      </rPr>
      <t>ος</t>
    </r>
    <r>
      <rPr>
        <b/>
        <sz val="11"/>
        <color rgb="FF002060"/>
        <rFont val="Arial"/>
        <family val="2"/>
      </rPr>
      <t xml:space="preserve"> </t>
    </r>
  </si>
  <si>
    <r>
      <t>3</t>
    </r>
    <r>
      <rPr>
        <b/>
        <vertAlign val="superscript"/>
        <sz val="11"/>
        <color rgb="FF002060"/>
        <rFont val="Arial"/>
        <family val="2"/>
      </rPr>
      <t>ος</t>
    </r>
  </si>
  <si>
    <t>Παρατηρητής:</t>
  </si>
  <si>
    <t>Αριθμός Διαγωνιζομένων:</t>
  </si>
  <si>
    <t>Σοβαρά ατυχήματα:</t>
  </si>
  <si>
    <t>Αρ. Διαγ. που Εκκίνησαν Rally 2:</t>
  </si>
  <si>
    <t>ΑΥΤΟΚΙΝΗΤΟ</t>
  </si>
  <si>
    <t>1. Αλυτάρχης του Αγώνα</t>
  </si>
  <si>
    <t>Πρόγραμμα Αγώνα (Itinerary)</t>
  </si>
  <si>
    <t>Ολικό</t>
  </si>
  <si>
    <t>2 βαθμοί</t>
  </si>
  <si>
    <t>Οργανωτής:</t>
  </si>
  <si>
    <t>Μεγαλύτερη ΕΔ (Χλμ.):</t>
  </si>
  <si>
    <t>Αριθμός - Ονομασία:</t>
  </si>
  <si>
    <t>Μικρότερη ΕΔ (Χλμ.):</t>
  </si>
  <si>
    <t>Χωμάτινη Επιφάνεια ΕΔ (%):</t>
  </si>
  <si>
    <t>Ασφάλτινη Επιφάνεια ΕΔ (%):</t>
  </si>
  <si>
    <t>Αρ. Διαγ. που Αποκλείστηκαν:</t>
  </si>
  <si>
    <t>Υπεύθυνος Τεχνικού Ελέγχου:</t>
  </si>
  <si>
    <t>Υπεύθυνος Χώρου Εξυπηρέτησης:</t>
  </si>
  <si>
    <t>Υπεύθυνος Γραφείου Τύπου:</t>
  </si>
  <si>
    <t>4 βαθμοί</t>
  </si>
  <si>
    <t>Κέντρο Αγώνα</t>
  </si>
  <si>
    <t xml:space="preserve">    Διαρρύθμιση Χώρων (Συνεδρίασης Αγωνοδικών, Χρονομέτρων, Γραμματείας, Ελέγχου Αγώνα, Συνεδριάσεων)</t>
  </si>
  <si>
    <t>2. Απόσταση από χώρο εξυπηρέτησης, πρόσβαση, έλεγχος εισόδων, χώροι σταθμεύσεις</t>
  </si>
  <si>
    <t>3. Διαρκής Γραμματεία, εξοπλισμός (υπολογιστές, εκτυπωτές, διαδίκτυο κλπ.)</t>
  </si>
  <si>
    <t>Τεχνικός Έλεγχος πριν, κατά την διάρκεια και στο τέλος του Αγώνα</t>
  </si>
  <si>
    <t>10 βαθμοί</t>
  </si>
  <si>
    <t>3. Ικανότητα στελεχών, αριθμός, διακριτικά γιλέκα κλπ.</t>
  </si>
  <si>
    <t>4. Τεχνικός εξοπλισμός, εργαλεία, ζυγαριά</t>
  </si>
  <si>
    <t>1 βαθμός</t>
  </si>
  <si>
    <t>1. Πραγματοποιήθηκαν σύμφωνα με τις σχετικές διατάξεις, υπήρξε έλεγχος, συμβάντα κλπ.</t>
  </si>
  <si>
    <t>Στελέχη του Αγώνα (Ικανότητες, συμπεριφορά, σωστή αντιμετώπιση προβλημάτων, γνώση κανονισμών, πείρα κλπ.)</t>
  </si>
  <si>
    <t>2. Ικανοποιητικός Ιδανικός Χρόνος ανάμεσα στις ειδικές διαδρομές, σωστός υπολογισμός των δυσκολίων διάχυσης του Rally στις κατοικημένες περιοχές</t>
  </si>
  <si>
    <t>Βιβλίο Διαδρομής</t>
  </si>
  <si>
    <t>Βιβλίο Ασφαλείας Αγώνα</t>
  </si>
  <si>
    <t>1. Ποιότητα, σωστός σχεδιασμός, περιεχόμενο, σαφές στις κατευθύνσεις, ευανάγνωστο κλπ.</t>
  </si>
  <si>
    <t>2. Ακριβείς αποστάσεις</t>
  </si>
  <si>
    <t>3. Χάρτες του Αγώνα, Πρόγραμμα Αγώνα, τηλέφωνα νοσοκομείων, αστυνομικών σταθμών κλπ.</t>
  </si>
  <si>
    <t>4. Λεπτομερές ωράριο εισόδων Αυτοκίνητων Ασφαλείας και άλλων στις Ειδικές Διαδρομές</t>
  </si>
  <si>
    <t>6. Αναλυτικά η Ειδική Διαδρομή με όλες τις τουλίπες, όλα τα σημεία Εποπτών Ασφαλείας, Οχημάτων Άμεσης Επέμβασης κλπ.</t>
  </si>
  <si>
    <t>1. Επιφάνεια και κατάσταση Ειδικών Διαδρομών</t>
  </si>
  <si>
    <t>2. Τα σημεία Εκκίνησης και Τερματισμού ήταν σωστά τοποθετημένα, όπως στο βιβλίο διαδρομής</t>
  </si>
  <si>
    <t>3. Οι αποστάσεις των Ειδικών Διαδρομών σε χιλιόμετρα ήταν σωστές, όπως στο βιβλίο διαδρομής</t>
  </si>
  <si>
    <t>2. Επικοινωνία μεταξύ Flying Finish &amp; Stop με τηλέφωνα ή / και ασύρματο, Εξοπλισμός ( Αυτόματα και χειροκίνητα χρονόμετρα )</t>
  </si>
  <si>
    <t>3. Σωστή τοποθέτηση εξοπλισμού και γνώση των εποπτών στην σωστή χρήση του, χρήση εφεδρικών χρονομέτρων</t>
  </si>
  <si>
    <t>Έλεγχος Αγώνα από το Κέντρο Αγώνα</t>
  </si>
  <si>
    <t>Γραφείο Τύπου, προβολή του Αγώνα, παρουσία ΜΜΕ, άλλες δραστηριότητες</t>
  </si>
  <si>
    <t>Σημεία Ελέγχου Χρόνου, Κριτές</t>
  </si>
  <si>
    <t>3. Πινακίδες σηματοδότησης, περίφραξη, τέντα, τραπεζάκι, κατάλληλος εξοπλισμός, TC Time Carts, Πίνακας Αποτελεσμάτων, γιλέκα κλπ.</t>
  </si>
  <si>
    <t>4. Επάνδρωση των ΣΕΧ με έμπειρα και καταρτισμένα στελέχη, παρουσία Stage Safety Officer, Stage Commander, Debuties, Team Leaders κλπ.</t>
  </si>
  <si>
    <t>5. Σωστές αποστάσεις μεταξύ των διαφόρων σημείων (ΣΕΧ, Αφετηρίας, Flying Finish, Stop)</t>
  </si>
  <si>
    <t>Ονομασία Αγώνα:</t>
  </si>
  <si>
    <t>Αγωνοδίκης 3:</t>
  </si>
  <si>
    <t>1)</t>
  </si>
  <si>
    <t>2)</t>
  </si>
  <si>
    <t>3)</t>
  </si>
  <si>
    <t xml:space="preserve">1. Τήρηση ημερομηνιών και χρονοδιαγραμμάτων, δημοσίευση σε ιστοσελίδες, applications, χρήση εφαρμογών (app) όπως Sportity, </t>
  </si>
  <si>
    <t xml:space="preserve">    Ωράριο εγγραφών, Γραμματεία κλπ.</t>
  </si>
  <si>
    <t>3 βαθμοί</t>
  </si>
  <si>
    <t>Ανεφοδιασμοί (Service Park και Remote)</t>
  </si>
  <si>
    <t>1. Τήρηση του προγράμματος και έγκαιρη ενημέρωση αλλαγών κατά την διάρκεια του Αγώνα, Σωστά υπολογισμένα σημεία ανεφοδιασμού</t>
  </si>
  <si>
    <t>Σύνολο 5</t>
  </si>
  <si>
    <t>Υπεύθ. Τήρησης Πρωτοκόλλου Covid19:</t>
  </si>
  <si>
    <t>ΤΕΛΙΚΗ ΒΑΘΜΟΛΟΓΙΑ:</t>
  </si>
  <si>
    <t>ΟΔΗΓΟΣ  -  ΣΥΝΟΔΗΓΟΣ</t>
  </si>
  <si>
    <t>1. Γενική κατάσταση που επικρατούσε κατά την διάρκεια του Αγώνα, ο Αλυτάρχης, ο Υπεύθυνος Ασφαλείας, Γραμματεία κλπ. ήταν παρόν</t>
  </si>
  <si>
    <t>2. Τηλεφωνικός έλεγχος όλων των Κριτών Ασφαλείας, των σημείων ΣΕΧ, Αυτοκινήτων Ασφάλειας κλπ.</t>
  </si>
  <si>
    <t>3. Έλεγχος και παρακολούθηση όλων των αγωνιστικών αυτοκίνητων κατά την διάρκεια του αγώνα</t>
  </si>
  <si>
    <t>5 βαθμοί</t>
  </si>
  <si>
    <t>ΑΛΛΑ ΣΧΟΛΙΑ / ΦΩΤΟΓΡΑΦΙΕΣ</t>
  </si>
  <si>
    <t>7. Τεχνικός Έλεγχος στα αυτοκίνητα μετα τον Αγώνα</t>
  </si>
  <si>
    <t>4. Καλός Σχεδιασμός των Ειδικών Διάδρομων, τελικές ταχύτητες, αποστάσεις, επικίνδυνη διαδρομή</t>
  </si>
  <si>
    <t xml:space="preserve">    ενημέρωση διαγωνιζομένων, Επίσημος Πίνακας Ανακοινώσεων κλπ.</t>
  </si>
  <si>
    <t>3. Σχετικές άδειες Αστυνομίας, Τμήματος Δασών κλπ., ενημέρωση Δημαρχείων, Κοινοτικών Αρχών κλπ.,</t>
  </si>
  <si>
    <t>4. Διοικητικός έλεγχος, έλεγχος Αγωνιστικών Αδειών και Δελτίων Υγείας, Έντυπα Συμμετοχής και άλλα έγγραφα,</t>
  </si>
  <si>
    <t>4. Επάνδρωση από το ανάλογο προσωπικό. Έλεγχος στην είσοδο, άτομα για την ασφάλεια, επόπτες, τεχνικοί έφοροι κλπ.</t>
  </si>
  <si>
    <t>5. Πίνακα για την κάθε Ειδική Διαδρομή ξεχωριστά με όλα τα στελέχη, τηλέφωνα, αποστάσεις, ωράρια, σημεία Εποπτών Ασφαλείας, εξοπλισμό κλπ.</t>
  </si>
  <si>
    <t>7. Καταγραφή στους χάρτες των εξόδων διαφυγής (escape roads)</t>
  </si>
  <si>
    <t>8. Καταγραφή στους χάρτες με τα σημεία θεατών, σχεδιασμός κλπ.</t>
  </si>
  <si>
    <t xml:space="preserve">Ασφάλεια Αγώνα - Ειδικών Διαδρομών </t>
  </si>
  <si>
    <t>1. Γραφείο τύπου, Υπεύθυνος Τύπου, Έκδοση Δελτίων Τύπου και άλλου υλικού προώθησης πριν, κατά την διάρκεια και μετα τον Αγώνα</t>
  </si>
  <si>
    <t>1. Γενική κατάσταση που επικρατούσε στα ΣΕΧ πριν και κατά την διάρκεια του Αγώνα, παρουσία και έλεγχος εισόδου θεατών από τα ΣΕΧ</t>
  </si>
  <si>
    <t>2. Σωστή επιλογή σημείων ΣΕΧ, τοποθεσία κλπ. και τοποθετημένα στα σωστά σημεία και σύμφωνα με το Βιβλίο Διαδρομής</t>
  </si>
  <si>
    <t>1. Τοποθεσία, γενική κατάσταση χώρου, τοποθέτηση πινακίδων, σημάνσεις, σημαίες, λογότυπα (αγώνα, ομοσπονδίας, χορηγών) κλπ.</t>
  </si>
  <si>
    <t>1. Γενική κατάσταση, τοποθέτηση πινακίδων, σημάνσεις, σημαίες, λογότυπα (αγώνα, ομοσπονδίας, χορηγών) κλπ.</t>
  </si>
  <si>
    <t>Α</t>
  </si>
  <si>
    <t>Β</t>
  </si>
  <si>
    <t>3. Διαδικασία τερματισμού και απονομής επάθλων</t>
  </si>
  <si>
    <t>5. Parc Fermé τερματισμού, τοποθεσία, ασφάλεια χώρου, σημάνσεις κλπ.</t>
  </si>
  <si>
    <t>Γ</t>
  </si>
  <si>
    <t>Δ</t>
  </si>
  <si>
    <t>Ε</t>
  </si>
  <si>
    <t>3. Παρουσία δημοσιογράφων, φωτογράφων και τηλεοπτικών συνεργείων</t>
  </si>
  <si>
    <t xml:space="preserve">    Ποιότητα, ορθή διαμόρφωση σύμφωνα με τις σχετικές διατάξεις, ενημέρωση από CRO, δημοσίευση κλπ.</t>
  </si>
  <si>
    <t>Α1</t>
  </si>
  <si>
    <t>Α2</t>
  </si>
  <si>
    <t>Α3</t>
  </si>
  <si>
    <t>Β1</t>
  </si>
  <si>
    <t>Β2</t>
  </si>
  <si>
    <t>Γ1</t>
  </si>
  <si>
    <t>Δ1</t>
  </si>
  <si>
    <t>Α4</t>
  </si>
  <si>
    <t>Ε1</t>
  </si>
  <si>
    <t>Ε2</t>
  </si>
  <si>
    <t>Ζ</t>
  </si>
  <si>
    <t>Ζ1</t>
  </si>
  <si>
    <t>Η</t>
  </si>
  <si>
    <t>Η1</t>
  </si>
  <si>
    <t>Ι</t>
  </si>
  <si>
    <t>Ι1</t>
  </si>
  <si>
    <t>2. Υπεύθυνος Ασφαλείας Αγώνα - Υπεύθυνοι Ασφαλείας Ειδικών Διαδρομών</t>
  </si>
  <si>
    <t>4. Υπεύθυνος Χώρου Εξυπηρέτησης</t>
  </si>
  <si>
    <t>5. Υπεύθυνος Σχέσεων με τους Διαγωνιζομένους (CRO), έκδοση προγράμματος και τήρηση προγράμματος</t>
  </si>
  <si>
    <t>2. Έκδοση Συμπληρωματικών Κανονισμών, Δελτίων Πληροφοριών (Bulletins) Χάρτες, Πρόγραμμα του αγώνα (Itinerary), Starting List κλπ.</t>
  </si>
  <si>
    <t xml:space="preserve">    Επίσημος Πίνακας Ανακοινώσεων (ποιότητα, μέγεθος κλπ.) , Επίσημος Χρόνος Αγώνα</t>
  </si>
  <si>
    <t>Στελέχη</t>
  </si>
  <si>
    <t>10 Βαθμοί</t>
  </si>
  <si>
    <t>2. Προβολή του Αγώνα από τα ΜΜΕ, ΜΚΔ κλπ.</t>
  </si>
  <si>
    <t>Τελετές</t>
  </si>
  <si>
    <t>5 Βαθμοί</t>
  </si>
  <si>
    <t>Εκκίνηση, Τερματισμός - Απονομή και Parc Fermé</t>
  </si>
  <si>
    <t>2. Διαδικασία εκκίνησης</t>
  </si>
  <si>
    <t>4. Καθορισμός ζώνης Μέσων Μαζικής Ενημέρωσης, εξυπηρέτηση των ΜΜΕ, Καθορισμός ζώνης θεατών, παρουσία θεατών στις τελετές και ενδιαφέρον</t>
  </si>
  <si>
    <t>Α5</t>
  </si>
  <si>
    <t>Ζ2</t>
  </si>
  <si>
    <t xml:space="preserve">Τεχνικός Έλεγχος </t>
  </si>
  <si>
    <t>Ζ3</t>
  </si>
  <si>
    <t>3. Διαδικασία ανεφοδιασμού σύμφωνα με Εθνικούς Κανονισμούς</t>
  </si>
  <si>
    <t xml:space="preserve">2. Χρονοδιάγραμμα και πρόγραμμα με ωράρια για τους διαγωνιζόμενους, υπήρχε ικανοποιητικός χρόνος, πραγματοποιηθήκαν όλα με τάξη κλπ. </t>
  </si>
  <si>
    <t>Α.</t>
  </si>
  <si>
    <t>Β.</t>
  </si>
  <si>
    <t>Γ.</t>
  </si>
  <si>
    <t>Δ.</t>
  </si>
  <si>
    <t>Ε.</t>
  </si>
  <si>
    <t>Ζ.</t>
  </si>
  <si>
    <t>Η.</t>
  </si>
  <si>
    <t>Γενική Οργάνωση του Αγώνα - Εγκαταστάσεις - Έντυπα</t>
  </si>
  <si>
    <t>Χώρος Εξυπηρέτησης - Ανεφοδιασμοί</t>
  </si>
  <si>
    <t>Τεχνικός Έλεγχος</t>
  </si>
  <si>
    <t>Ασφάλεια Αγώνα - Ειδικών Διαδρομών</t>
  </si>
  <si>
    <t>Τύπος, Μ.Μ.Ε., Μ.Κ.Δ.</t>
  </si>
  <si>
    <t>ΕΝΟΤΗΤΕΣ</t>
  </si>
  <si>
    <t>ΙΔΑΝΙΚΗ ΒΑΘΜΟΛΟΓΙΑ</t>
  </si>
  <si>
    <t>ΒΑΘΜΟΛΟΓΙΑ</t>
  </si>
  <si>
    <t>Σύνολο:</t>
  </si>
  <si>
    <t>Κανονισμοί, πληροφορίες και ενημέρωση πριν, κατά την διάρκεια και μετά τον αγώνα.</t>
  </si>
  <si>
    <t>Αρ. Διαγ. που Τερμάτισαν:</t>
  </si>
  <si>
    <t>Αρ. Διαγ. που Εκκίνησαν:</t>
  </si>
  <si>
    <t>Αναγνωρίσεις Ειδικών Διαδρομών</t>
  </si>
  <si>
    <t>3 Βαθμοί</t>
  </si>
  <si>
    <t>5. Τεχνικός Έλεγχος στα αυτοκίνητα πριν τον Αγώνα, έλεγχος σε κράνη, στολές, Hans Device κλπ., τεχνικός έλεγχος των Opening Cars</t>
  </si>
  <si>
    <t>6. Τεχνικός Έλεγχος στα αυτοκίνητα κατά την διάρκεια του Αγώνα, μαρκάρισμα ελαστικών, έλεγχος ζωνών, hans device, έλεγχος Αυτόματης Πυρόσβεσης κλπ.</t>
  </si>
  <si>
    <t>Συντ.</t>
  </si>
  <si>
    <t>3. Διαρρύθμιση Χώρου Ανασυγκρότησης, Parc Fermé, Χώρου Ανεφοδιασμού και Μαρκαρίσματος Ελαστικών, κατάλληλος εξοπλισμός, πυροσβεστήρες κλπ.</t>
  </si>
  <si>
    <t>Βαθμοί</t>
  </si>
  <si>
    <t>Συνολική Βαθμολογία</t>
  </si>
  <si>
    <t>Βαθμολογία</t>
  </si>
  <si>
    <t xml:space="preserve">    Γρήγορη ενημέρωση του Κέντρου Αγώνα με τα αποτελέσματα, ανάρτηση αποτελεσμάτων, ενημέρωση διαγωνιζομένων κλπ.</t>
  </si>
  <si>
    <t>Ε3</t>
  </si>
  <si>
    <t>6 βαθμοί</t>
  </si>
  <si>
    <t>15 Βαθμοί</t>
  </si>
  <si>
    <t>7 Βαθμοί</t>
  </si>
  <si>
    <t>20 Βαθμοί</t>
  </si>
  <si>
    <t>35 Βαθμοί</t>
  </si>
  <si>
    <t>1. Ποιότητα, σωστός σχεδιασμός, περιεχόμενο, ευανάγνωστο σύμφωνα με τους Κανονισμούς.</t>
  </si>
  <si>
    <t>2. Ακριβείς αποστάσεις, σαφές στις κατευθύνσεις, Όλες οι ζώνες είναι σωστά επισημασμένες</t>
  </si>
  <si>
    <t>3. Έφορος Τεχνικού Ελέγχου (Σωματείου)</t>
  </si>
  <si>
    <t>5. Σωστή και αρκετή σήμανση κατά μήκος των Ειδικών Διαδρομών</t>
  </si>
  <si>
    <t>6. Προστασία διαγωνιζομένων σε επικινδυνά σημεία (ελαστικά σε πασσάλους, σήμανση σε επικίνδυνα σημεία κλπ.)</t>
  </si>
  <si>
    <t>1. Γενική κατάσταση, κατάσταση εξοπλισμού, αξιοπιστία αποτελεσμάτων κλπ.</t>
  </si>
  <si>
    <t xml:space="preserve">   Παρουσία της Αστυνομίας, εμπλοκή των κοινοτικών αρχών κλπ.</t>
  </si>
  <si>
    <t>2. Διαρρύθμιση Χώρων, σημεία εισόδου - εξόδου, επιφάνεια, περίφραξη, καθαριότητα κλπ.</t>
  </si>
  <si>
    <t>2. Μέτρα Ασφαλείας, περιφραγμένος χώρος, πυροσβεστήρες κλπ.</t>
  </si>
  <si>
    <t>1. Υπήρχαν Επόπτες σε όλα τα σημεία βάση του ΣΑ με όλο τον απαραίτητο εξοπλισμό (γιλέκα, πυροσβεστήρες, κόκκινες σημαίες, ασυρμάτους κλπ.)</t>
  </si>
  <si>
    <t xml:space="preserve">0-40 Άσχημα - Άσχημα   ,   41-60 Όχι ικανοποιητικά   ,   61-70 Μέτρια   ,   71-90 Καλά   ,   91-100 Πολύ καλά </t>
  </si>
  <si>
    <t>1. Τοποθεσία, γενική κατάσταση χώρου, τοποθέτηση πινακίδων, σημάνσεις, σημαίες, λογότυπα (αγώνα, χορηγών) κλπ.</t>
  </si>
  <si>
    <t>1. Τοποθεσία, γενική κατάσταση χώρου, τοποθέτηση πινακίδων, σημάνσεις, σημαίες, λογότυπα (αγώνα, χορηγών), έλεγχος εισόδου κλπ.</t>
  </si>
  <si>
    <t xml:space="preserve">3. Ασθενοφόρο, Όχημα Άμεσης Επέμβασης, Ρυμουλκό κλπ. στα σωστά σημεία και βάση του Σχεδίου Ασφαλείας και </t>
  </si>
  <si>
    <t xml:space="preserve">    ασθενοφόρο, Όχημα Άμεσης Επέμβασης, Ρυμουλκό ενδιάμεσα της Ειδικής Διαδρομής όταν η απόσταση της ξεπερνούσε τα 15 χλμ.</t>
  </si>
  <si>
    <t>4. Ασφάλεια θεατών και ζώνες παρακολούθησης στα σωστά σημεία και βάση του Σχεδίου Ασφαλείας</t>
  </si>
  <si>
    <t>5. Ασφάλειας Μέσων Μαζικής Ενημέρωσης και ζωνών ΜΜΕ στα σωστά σημεία και βάση του Σχεδίου Ασφαλείας</t>
  </si>
  <si>
    <t>6. Σωστό κλείσιμο παράδρομων και άλλων δρόμων κατά μήκος των ειδικών διαδρομών με κορδέλες, δίχτυ κλπ.</t>
  </si>
  <si>
    <t>7. Παρουσία αστυνομικής δύναμης σε σημεία όπου υπήρχε αυξημένη παρουσία θεατών, δρόμων κλπ.</t>
  </si>
  <si>
    <t>8. Τοποθέτηση ενημερωτικών πινακίδων, πινακίδων "NO-GO", κορδελών, δίχτυ κλπ. οπού αυτά χρειάζονταν</t>
  </si>
  <si>
    <t>9. Αυτοκίνητα Ασφαλείας (000, 00, 0, Opening Cars, Closing Cars κλπ.). Κατάσταση οχημάτων, προσωπικού κλπ. Σωστή εκτέλεση καθηκόντων</t>
  </si>
  <si>
    <t>10. Ενημέρωση θεατών για μέτρα ασφαλείας, προσβάσεις στα σημεία θεατών, χάρτες κλπ.</t>
  </si>
  <si>
    <t>9 βαθμοί</t>
  </si>
  <si>
    <t>1. Τοποθεσία, γενική κατάσταση χώρου, τοποθέτηση πινακίδων, σημάνσεις, έλεγχος εισόδου κλπ.</t>
  </si>
  <si>
    <t>2. Καταρτισμένοι Επόπτες με γνώσεις των καθηκόντων και χρήσης του εξοπλισμού τους, Σωστή συμπεριφορά κλπ.</t>
  </si>
  <si>
    <t>(Να συμπληρωθεί μόνο στα χρωματισμένα με γκρι χρώμα σημεία)</t>
  </si>
  <si>
    <t>Θ.</t>
  </si>
  <si>
    <t>ΑΝΑΦΟΡΑ ΠΑΡΑΤΗΡΗΤΗ ΑΓΩΝΩΝ RALLY</t>
  </si>
  <si>
    <t>Σύνολο 21</t>
  </si>
  <si>
    <t>12 βαθμοί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</si>
</sst>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€"/>
  </numFmts>
  <fonts count="21" x14ac:knownFonts="1">
    <font>
      <sz val="11"/>
      <color theme="1"/>
      <name val="Calibri"/>
      <family val="2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b/>
      <sz val="14"/>
      <color rgb="FF002060"/>
      <name val="Arial"/>
      <family val="2"/>
    </font>
    <font>
      <b/>
      <vertAlign val="superscript"/>
      <sz val="11"/>
      <color rgb="FF002060"/>
      <name val="Arial"/>
      <family val="2"/>
    </font>
    <font>
      <i/>
      <sz val="11"/>
      <color rgb="FF002060"/>
      <name val="Arial"/>
      <family val="2"/>
    </font>
    <font>
      <u/>
      <sz val="11"/>
      <color rgb="FF002060"/>
      <name val="Arial"/>
      <family val="2"/>
    </font>
    <font>
      <sz val="14"/>
      <color rgb="FF002060"/>
      <name val="Arial"/>
      <family val="2"/>
    </font>
    <font>
      <b/>
      <sz val="14"/>
      <color theme="1"/>
      <name val="Arial"/>
      <family val="2"/>
    </font>
    <font>
      <b/>
      <u/>
      <sz val="11"/>
      <color rgb="FF002060"/>
      <name val="Arial"/>
      <family val="2"/>
    </font>
    <font>
      <b/>
      <sz val="12"/>
      <color rgb="FF002060"/>
      <name val="Arial"/>
      <family val="2"/>
    </font>
    <font>
      <b/>
      <sz val="12"/>
      <color theme="1"/>
      <name val="Arial"/>
      <family val="2"/>
    </font>
    <font>
      <sz val="12"/>
      <color rgb="FF00206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164" fontId="8" fillId="2" borderId="14" xfId="0" applyNumberFormat="1" applyFont="1" applyFill="1" applyBorder="1" applyAlignment="1" applyProtection="1">
      <alignment horizontal="left" vertical="center" wrapText="1"/>
    </xf>
    <xf numFmtId="1" fontId="8" fillId="2" borderId="14" xfId="0" applyNumberFormat="1" applyFont="1" applyFill="1" applyBorder="1" applyAlignment="1" applyProtection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/>
    </xf>
    <xf numFmtId="4" fontId="16" fillId="7" borderId="10" xfId="0" applyNumberFormat="1" applyFont="1" applyFill="1" applyBorder="1" applyAlignment="1" applyProtection="1">
      <alignment horizontal="center" vertical="center"/>
      <protection locked="0"/>
    </xf>
    <xf numFmtId="4" fontId="16" fillId="7" borderId="23" xfId="0" applyNumberFormat="1" applyFont="1" applyFill="1" applyBorder="1" applyAlignment="1" applyProtection="1">
      <alignment horizontal="center" vertical="center"/>
      <protection locked="0"/>
    </xf>
    <xf numFmtId="4" fontId="16" fillId="7" borderId="11" xfId="0" applyNumberFormat="1" applyFont="1" applyFill="1" applyBorder="1" applyAlignment="1" applyProtection="1">
      <alignment horizontal="center" vertical="center"/>
      <protection locked="0"/>
    </xf>
    <xf numFmtId="4" fontId="16" fillId="7" borderId="20" xfId="0" applyNumberFormat="1" applyFont="1" applyFill="1" applyBorder="1" applyAlignment="1" applyProtection="1">
      <alignment horizontal="center" vertical="center"/>
      <protection locked="0"/>
    </xf>
    <xf numFmtId="4" fontId="16" fillId="5" borderId="25" xfId="0" applyNumberFormat="1" applyFont="1" applyFill="1" applyBorder="1" applyAlignment="1" applyProtection="1">
      <alignment horizontal="center" vertical="center"/>
      <protection locked="0"/>
    </xf>
    <xf numFmtId="4" fontId="16" fillId="5" borderId="10" xfId="0" applyNumberFormat="1" applyFont="1" applyFill="1" applyBorder="1" applyAlignment="1" applyProtection="1">
      <alignment horizontal="center" vertical="center"/>
      <protection locked="0"/>
    </xf>
    <xf numFmtId="4" fontId="8" fillId="4" borderId="1" xfId="0" applyNumberFormat="1" applyFont="1" applyFill="1" applyBorder="1" applyAlignment="1" applyProtection="1">
      <alignment horizontal="center" vertical="center" wrapText="1"/>
    </xf>
    <xf numFmtId="0" fontId="19" fillId="5" borderId="0" xfId="0" applyFont="1" applyFill="1" applyBorder="1" applyAlignment="1" applyProtection="1">
      <alignment horizontal="left" vertical="center"/>
      <protection locked="0"/>
    </xf>
    <xf numFmtId="9" fontId="11" fillId="5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18" xfId="0" applyFont="1" applyFill="1" applyBorder="1" applyAlignment="1" applyProtection="1">
      <alignment horizontal="center" vertical="center"/>
      <protection locked="0"/>
    </xf>
    <xf numFmtId="0" fontId="11" fillId="5" borderId="13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Border="1" applyAlignment="1" applyProtection="1">
      <alignment horizontal="left" vertical="center"/>
      <protection locked="0"/>
    </xf>
    <xf numFmtId="4" fontId="16" fillId="7" borderId="41" xfId="0" applyNumberFormat="1" applyFont="1" applyFill="1" applyBorder="1" applyAlignment="1" applyProtection="1">
      <alignment horizontal="center" vertical="center"/>
      <protection locked="0"/>
    </xf>
    <xf numFmtId="4" fontId="16" fillId="7" borderId="25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vertical="center"/>
    </xf>
    <xf numFmtId="1" fontId="2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right" vertical="center"/>
    </xf>
    <xf numFmtId="0" fontId="2" fillId="2" borderId="19" xfId="0" applyFont="1" applyFill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right" vertical="center"/>
    </xf>
    <xf numFmtId="0" fontId="2" fillId="2" borderId="1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center" vertical="center"/>
    </xf>
    <xf numFmtId="1" fontId="2" fillId="2" borderId="0" xfId="0" applyNumberFormat="1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right" vertical="center"/>
    </xf>
    <xf numFmtId="49" fontId="1" fillId="2" borderId="22" xfId="0" applyNumberFormat="1" applyFont="1" applyFill="1" applyBorder="1" applyAlignment="1" applyProtection="1">
      <alignment horizontal="center" vertical="center"/>
    </xf>
    <xf numFmtId="2" fontId="8" fillId="4" borderId="22" xfId="0" applyNumberFormat="1" applyFont="1" applyFill="1" applyBorder="1" applyAlignment="1" applyProtection="1">
      <alignment horizontal="center" vertical="center"/>
    </xf>
    <xf numFmtId="2" fontId="2" fillId="2" borderId="0" xfId="0" applyNumberFormat="1" applyFont="1" applyFill="1" applyBorder="1" applyAlignment="1" applyProtection="1">
      <alignment vertical="center"/>
    </xf>
    <xf numFmtId="0" fontId="1" fillId="2" borderId="12" xfId="0" applyFont="1" applyFill="1" applyBorder="1" applyAlignment="1" applyProtection="1">
      <alignment horizontal="right" vertical="center"/>
    </xf>
    <xf numFmtId="49" fontId="1" fillId="2" borderId="12" xfId="0" applyNumberFormat="1" applyFont="1" applyFill="1" applyBorder="1" applyAlignment="1" applyProtection="1">
      <alignment horizontal="center" vertical="center"/>
    </xf>
    <xf numFmtId="2" fontId="8" fillId="4" borderId="12" xfId="0" applyNumberFormat="1" applyFont="1" applyFill="1" applyBorder="1" applyAlignment="1" applyProtection="1">
      <alignment horizontal="center" vertical="center"/>
    </xf>
    <xf numFmtId="2" fontId="8" fillId="4" borderId="14" xfId="0" applyNumberFormat="1" applyFont="1" applyFill="1" applyBorder="1" applyAlignment="1" applyProtection="1">
      <alignment horizontal="center" vertical="center"/>
    </xf>
    <xf numFmtId="2" fontId="8" fillId="4" borderId="1" xfId="0" applyNumberFormat="1" applyFont="1" applyFill="1" applyBorder="1" applyAlignment="1" applyProtection="1">
      <alignment horizontal="center" vertical="center"/>
    </xf>
    <xf numFmtId="1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19" xfId="0" applyFont="1" applyFill="1" applyBorder="1" applyAlignment="1" applyProtection="1">
      <alignment vertical="center"/>
    </xf>
    <xf numFmtId="0" fontId="1" fillId="2" borderId="23" xfId="0" applyFont="1" applyFill="1" applyBorder="1" applyAlignment="1" applyProtection="1">
      <alignment vertical="center"/>
    </xf>
    <xf numFmtId="0" fontId="1" fillId="2" borderId="20" xfId="0" applyFont="1" applyFill="1" applyBorder="1" applyAlignment="1" applyProtection="1">
      <alignment vertical="center"/>
    </xf>
    <xf numFmtId="0" fontId="7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right" vertical="center"/>
    </xf>
    <xf numFmtId="1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" fillId="2" borderId="29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1" fontId="2" fillId="2" borderId="47" xfId="0" applyNumberFormat="1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vertical="center"/>
    </xf>
    <xf numFmtId="1" fontId="1" fillId="2" borderId="0" xfId="0" applyNumberFormat="1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vertical="center"/>
    </xf>
    <xf numFmtId="1" fontId="2" fillId="2" borderId="41" xfId="0" applyNumberFormat="1" applyFont="1" applyFill="1" applyBorder="1" applyAlignment="1" applyProtection="1">
      <alignment horizontal="center" vertical="center"/>
    </xf>
    <xf numFmtId="4" fontId="10" fillId="2" borderId="46" xfId="0" applyNumberFormat="1" applyFont="1" applyFill="1" applyBorder="1" applyAlignment="1" applyProtection="1">
      <alignment horizontal="center" vertical="center"/>
    </xf>
    <xf numFmtId="165" fontId="3" fillId="4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1" fontId="2" fillId="2" borderId="25" xfId="0" applyNumberFormat="1" applyFont="1" applyFill="1" applyBorder="1" applyAlignment="1" applyProtection="1">
      <alignment horizontal="center" vertical="center"/>
    </xf>
    <xf numFmtId="4" fontId="10" fillId="2" borderId="6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1" fontId="2" fillId="2" borderId="10" xfId="0" applyNumberFormat="1" applyFont="1" applyFill="1" applyBorder="1" applyAlignment="1" applyProtection="1">
      <alignment horizontal="center" vertical="center"/>
    </xf>
    <xf numFmtId="4" fontId="10" fillId="2" borderId="16" xfId="0" applyNumberFormat="1" applyFont="1" applyFill="1" applyBorder="1" applyAlignment="1" applyProtection="1">
      <alignment horizontal="center" vertical="center"/>
    </xf>
    <xf numFmtId="4" fontId="10" fillId="2" borderId="32" xfId="0" applyNumberFormat="1" applyFont="1" applyFill="1" applyBorder="1" applyAlignment="1" applyProtection="1">
      <alignment horizontal="center" vertical="center"/>
    </xf>
    <xf numFmtId="4" fontId="10" fillId="2" borderId="33" xfId="0" applyNumberFormat="1" applyFont="1" applyFill="1" applyBorder="1" applyAlignment="1" applyProtection="1">
      <alignment horizontal="center" vertical="center"/>
    </xf>
    <xf numFmtId="4" fontId="10" fillId="2" borderId="25" xfId="0" applyNumberFormat="1" applyFont="1" applyFill="1" applyBorder="1" applyAlignment="1" applyProtection="1">
      <alignment horizontal="center" vertical="center"/>
    </xf>
    <xf numFmtId="4" fontId="10" fillId="2" borderId="10" xfId="0" applyNumberFormat="1" applyFont="1" applyFill="1" applyBorder="1" applyAlignment="1" applyProtection="1">
      <alignment horizontal="center" vertical="center"/>
    </xf>
    <xf numFmtId="4" fontId="10" fillId="2" borderId="45" xfId="0" applyNumberFormat="1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vertical="center"/>
    </xf>
    <xf numFmtId="4" fontId="10" fillId="2" borderId="26" xfId="0" applyNumberFormat="1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 applyProtection="1">
      <alignment horizontal="left" vertical="center"/>
    </xf>
    <xf numFmtId="1" fontId="2" fillId="2" borderId="20" xfId="0" applyNumberFormat="1" applyFont="1" applyFill="1" applyBorder="1" applyAlignment="1" applyProtection="1">
      <alignment horizontal="center" vertical="center"/>
    </xf>
    <xf numFmtId="1" fontId="2" fillId="2" borderId="11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5" fillId="2" borderId="34" xfId="0" applyFont="1" applyFill="1" applyBorder="1" applyAlignment="1" applyProtection="1">
      <alignment vertical="center"/>
    </xf>
    <xf numFmtId="0" fontId="5" fillId="2" borderId="22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vertical="center"/>
    </xf>
    <xf numFmtId="0" fontId="6" fillId="2" borderId="21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4" fontId="10" fillId="2" borderId="38" xfId="0" applyNumberFormat="1" applyFont="1" applyFill="1" applyBorder="1" applyAlignment="1" applyProtection="1">
      <alignment horizontal="center" vertical="center"/>
    </xf>
    <xf numFmtId="1" fontId="2" fillId="2" borderId="48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vertical="center"/>
    </xf>
    <xf numFmtId="1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" fontId="2" fillId="2" borderId="8" xfId="0" applyNumberFormat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vertical="center"/>
    </xf>
    <xf numFmtId="9" fontId="11" fillId="5" borderId="0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11" fillId="5" borderId="25" xfId="0" applyFont="1" applyFill="1" applyBorder="1" applyAlignment="1" applyProtection="1">
      <alignment horizontal="left" vertical="center"/>
      <protection locked="0"/>
    </xf>
    <xf numFmtId="0" fontId="11" fillId="5" borderId="10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Border="1" applyAlignment="1" applyProtection="1">
      <alignment horizontal="left" vertical="center"/>
      <protection locked="0"/>
    </xf>
    <xf numFmtId="0" fontId="11" fillId="5" borderId="24" xfId="0" applyFont="1" applyFill="1" applyBorder="1" applyAlignment="1" applyProtection="1">
      <alignment horizontal="left" vertical="center"/>
      <protection locked="0"/>
    </xf>
    <xf numFmtId="0" fontId="11" fillId="5" borderId="14" xfId="0" applyFont="1" applyFill="1" applyBorder="1" applyAlignment="1" applyProtection="1">
      <alignment horizontal="left" vertical="center"/>
      <protection locked="0"/>
    </xf>
    <xf numFmtId="0" fontId="20" fillId="5" borderId="5" xfId="0" applyFont="1" applyFill="1" applyBorder="1" applyAlignment="1" applyProtection="1">
      <alignment horizontal="left" vertical="center"/>
      <protection locked="0"/>
    </xf>
    <xf numFmtId="0" fontId="20" fillId="5" borderId="0" xfId="0" applyFont="1" applyFill="1" applyBorder="1" applyAlignment="1" applyProtection="1">
      <alignment horizontal="left" vertical="center"/>
      <protection locked="0"/>
    </xf>
    <xf numFmtId="0" fontId="20" fillId="5" borderId="6" xfId="0" applyFont="1" applyFill="1" applyBorder="1" applyAlignment="1" applyProtection="1">
      <alignment horizontal="left" vertical="center"/>
      <protection locked="0"/>
    </xf>
    <xf numFmtId="0" fontId="11" fillId="5" borderId="22" xfId="0" applyFont="1" applyFill="1" applyBorder="1" applyAlignment="1" applyProtection="1">
      <alignment horizontal="left" vertical="center"/>
      <protection locked="0"/>
    </xf>
    <xf numFmtId="0" fontId="11" fillId="5" borderId="18" xfId="0" applyFont="1" applyFill="1" applyBorder="1" applyAlignment="1" applyProtection="1">
      <alignment horizontal="left" vertical="center"/>
      <protection locked="0"/>
    </xf>
    <xf numFmtId="0" fontId="11" fillId="5" borderId="15" xfId="0" applyFont="1" applyFill="1" applyBorder="1" applyAlignment="1" applyProtection="1">
      <alignment horizontal="left" vertical="center"/>
      <protection locked="0"/>
    </xf>
    <xf numFmtId="0" fontId="11" fillId="3" borderId="14" xfId="0" applyFont="1" applyFill="1" applyBorder="1" applyAlignment="1" applyProtection="1">
      <alignment horizontal="left" vertical="center"/>
      <protection locked="0"/>
    </xf>
    <xf numFmtId="0" fontId="14" fillId="5" borderId="14" xfId="0" applyFont="1" applyFill="1" applyBorder="1" applyAlignment="1" applyProtection="1">
      <alignment horizontal="left" vertical="center"/>
      <protection locked="0"/>
    </xf>
    <xf numFmtId="1" fontId="2" fillId="2" borderId="45" xfId="0" applyNumberFormat="1" applyFont="1" applyFill="1" applyBorder="1" applyAlignment="1" applyProtection="1">
      <alignment horizontal="center" vertical="center"/>
    </xf>
    <xf numFmtId="1" fontId="2" fillId="2" borderId="25" xfId="0" applyNumberFormat="1" applyFont="1" applyFill="1" applyBorder="1" applyAlignment="1" applyProtection="1">
      <alignment horizontal="center" vertical="center"/>
    </xf>
    <xf numFmtId="4" fontId="16" fillId="7" borderId="41" xfId="0" applyNumberFormat="1" applyFont="1" applyFill="1" applyBorder="1" applyAlignment="1" applyProtection="1">
      <alignment horizontal="center" vertical="center"/>
      <protection locked="0"/>
    </xf>
    <xf numFmtId="4" fontId="16" fillId="7" borderId="25" xfId="0" applyNumberFormat="1" applyFont="1" applyFill="1" applyBorder="1" applyAlignment="1" applyProtection="1">
      <alignment horizontal="center" vertical="center"/>
      <protection locked="0"/>
    </xf>
    <xf numFmtId="1" fontId="2" fillId="2" borderId="41" xfId="0" applyNumberFormat="1" applyFont="1" applyFill="1" applyBorder="1" applyAlignment="1" applyProtection="1">
      <alignment horizontal="center" vertical="center"/>
    </xf>
    <xf numFmtId="4" fontId="16" fillId="7" borderId="45" xfId="0" applyNumberFormat="1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left" vertical="center"/>
    </xf>
    <xf numFmtId="0" fontId="5" fillId="2" borderId="22" xfId="0" applyFont="1" applyFill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left" vertical="center"/>
    </xf>
    <xf numFmtId="4" fontId="10" fillId="2" borderId="16" xfId="0" applyNumberFormat="1" applyFont="1" applyFill="1" applyBorder="1" applyAlignment="1" applyProtection="1">
      <alignment horizontal="center" vertical="center"/>
    </xf>
    <xf numFmtId="4" fontId="10" fillId="2" borderId="9" xfId="0" applyNumberFormat="1" applyFont="1" applyFill="1" applyBorder="1" applyAlignment="1" applyProtection="1">
      <alignment horizontal="center" vertical="center"/>
    </xf>
    <xf numFmtId="4" fontId="1" fillId="2" borderId="16" xfId="0" applyNumberFormat="1" applyFont="1" applyFill="1" applyBorder="1" applyAlignment="1" applyProtection="1">
      <alignment horizontal="center" vertical="center"/>
    </xf>
    <xf numFmtId="4" fontId="1" fillId="2" borderId="9" xfId="0" applyNumberFormat="1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</xf>
    <xf numFmtId="0" fontId="5" fillId="2" borderId="17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 applyProtection="1">
      <alignment horizontal="left" vertical="center"/>
    </xf>
    <xf numFmtId="4" fontId="1" fillId="2" borderId="6" xfId="0" applyNumberFormat="1" applyFont="1" applyFill="1" applyBorder="1" applyAlignment="1" applyProtection="1">
      <alignment horizontal="center" vertical="center"/>
    </xf>
    <xf numFmtId="4" fontId="1" fillId="2" borderId="39" xfId="0" applyNumberFormat="1" applyFont="1" applyFill="1" applyBorder="1" applyAlignment="1" applyProtection="1">
      <alignment horizontal="center" vertical="center"/>
    </xf>
    <xf numFmtId="2" fontId="16" fillId="7" borderId="41" xfId="0" applyNumberFormat="1" applyFont="1" applyFill="1" applyBorder="1" applyAlignment="1" applyProtection="1">
      <alignment horizontal="center" vertical="center"/>
      <protection locked="0"/>
    </xf>
    <xf numFmtId="2" fontId="16" fillId="7" borderId="25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</xf>
    <xf numFmtId="0" fontId="5" fillId="2" borderId="21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14" fillId="5" borderId="5" xfId="0" applyFont="1" applyFill="1" applyBorder="1" applyAlignment="1" applyProtection="1">
      <alignment horizontal="left" vertical="center"/>
      <protection locked="0"/>
    </xf>
    <xf numFmtId="0" fontId="14" fillId="5" borderId="0" xfId="0" applyFont="1" applyFill="1" applyBorder="1" applyAlignment="1" applyProtection="1">
      <alignment horizontal="left" vertical="center"/>
      <protection locked="0"/>
    </xf>
    <xf numFmtId="0" fontId="14" fillId="5" borderId="6" xfId="0" applyFont="1" applyFill="1" applyBorder="1" applyAlignment="1" applyProtection="1">
      <alignment horizontal="left" vertical="center"/>
      <protection locked="0"/>
    </xf>
    <xf numFmtId="0" fontId="14" fillId="5" borderId="7" xfId="0" applyFont="1" applyFill="1" applyBorder="1" applyAlignment="1" applyProtection="1">
      <alignment horizontal="left" vertical="center"/>
      <protection locked="0"/>
    </xf>
    <xf numFmtId="0" fontId="14" fillId="5" borderId="8" xfId="0" applyFont="1" applyFill="1" applyBorder="1" applyAlignment="1" applyProtection="1">
      <alignment horizontal="left" vertical="center"/>
      <protection locked="0"/>
    </xf>
    <xf numFmtId="0" fontId="14" fillId="5" borderId="9" xfId="0" applyFont="1" applyFill="1" applyBorder="1" applyAlignment="1" applyProtection="1">
      <alignment horizontal="left" vertical="center"/>
      <protection locked="0"/>
    </xf>
    <xf numFmtId="2" fontId="16" fillId="7" borderId="45" xfId="0" applyNumberFormat="1" applyFont="1" applyFill="1" applyBorder="1" applyAlignment="1" applyProtection="1">
      <alignment horizontal="center" vertical="center"/>
      <protection locked="0"/>
    </xf>
    <xf numFmtId="0" fontId="20" fillId="5" borderId="14" xfId="0" applyFont="1" applyFill="1" applyBorder="1" applyAlignment="1" applyProtection="1">
      <alignment horizontal="left" vertical="center"/>
      <protection locked="0"/>
    </xf>
    <xf numFmtId="0" fontId="12" fillId="5" borderId="14" xfId="0" applyFont="1" applyFill="1" applyBorder="1" applyAlignment="1" applyProtection="1">
      <alignment horizontal="left" vertical="center"/>
      <protection locked="0"/>
    </xf>
    <xf numFmtId="0" fontId="15" fillId="5" borderId="14" xfId="0" applyFont="1" applyFill="1" applyBorder="1" applyAlignment="1" applyProtection="1">
      <alignment horizontal="left" vertical="center"/>
      <protection locked="0"/>
    </xf>
    <xf numFmtId="0" fontId="15" fillId="5" borderId="5" xfId="0" applyFont="1" applyFill="1" applyBorder="1" applyAlignment="1" applyProtection="1">
      <alignment horizontal="left" vertical="center"/>
      <protection locked="0"/>
    </xf>
    <xf numFmtId="0" fontId="15" fillId="5" borderId="0" xfId="0" applyFont="1" applyFill="1" applyBorder="1" applyAlignment="1" applyProtection="1">
      <alignment horizontal="left" vertical="center"/>
      <protection locked="0"/>
    </xf>
    <xf numFmtId="0" fontId="15" fillId="5" borderId="6" xfId="0" applyFont="1" applyFill="1" applyBorder="1" applyAlignment="1" applyProtection="1">
      <alignment horizontal="left" vertical="center"/>
      <protection locked="0"/>
    </xf>
    <xf numFmtId="0" fontId="15" fillId="5" borderId="7" xfId="0" applyFont="1" applyFill="1" applyBorder="1" applyAlignment="1" applyProtection="1">
      <alignment horizontal="left" vertical="center"/>
      <protection locked="0"/>
    </xf>
    <xf numFmtId="0" fontId="15" fillId="5" borderId="8" xfId="0" applyFont="1" applyFill="1" applyBorder="1" applyAlignment="1" applyProtection="1">
      <alignment horizontal="left" vertical="center"/>
      <protection locked="0"/>
    </xf>
    <xf numFmtId="0" fontId="15" fillId="5" borderId="9" xfId="0" applyFont="1" applyFill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3" fillId="5" borderId="7" xfId="0" applyFont="1" applyFill="1" applyBorder="1" applyAlignment="1" applyProtection="1">
      <alignment horizontal="left" vertical="center"/>
      <protection locked="0"/>
    </xf>
    <xf numFmtId="0" fontId="13" fillId="5" borderId="8" xfId="0" applyFont="1" applyFill="1" applyBorder="1" applyAlignment="1" applyProtection="1">
      <alignment horizontal="left" vertical="center"/>
      <protection locked="0"/>
    </xf>
    <xf numFmtId="0" fontId="13" fillId="5" borderId="9" xfId="0" applyFont="1" applyFill="1" applyBorder="1" applyAlignment="1" applyProtection="1">
      <alignment horizontal="left" vertical="center"/>
      <protection locked="0"/>
    </xf>
    <xf numFmtId="4" fontId="10" fillId="2" borderId="6" xfId="0" applyNumberFormat="1" applyFont="1" applyFill="1" applyBorder="1" applyAlignment="1" applyProtection="1">
      <alignment horizontal="center" vertical="center"/>
    </xf>
    <xf numFmtId="4" fontId="10" fillId="2" borderId="39" xfId="0" applyNumberFormat="1" applyFont="1" applyFill="1" applyBorder="1" applyAlignment="1" applyProtection="1">
      <alignment horizontal="center" vertical="center"/>
    </xf>
    <xf numFmtId="0" fontId="20" fillId="5" borderId="7" xfId="0" applyFont="1" applyFill="1" applyBorder="1" applyAlignment="1" applyProtection="1">
      <alignment horizontal="left" vertical="center"/>
      <protection locked="0"/>
    </xf>
    <xf numFmtId="0" fontId="20" fillId="5" borderId="8" xfId="0" applyFont="1" applyFill="1" applyBorder="1" applyAlignment="1" applyProtection="1">
      <alignment horizontal="left" vertical="center"/>
      <protection locked="0"/>
    </xf>
    <xf numFmtId="0" fontId="20" fillId="5" borderId="9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0" fontId="15" fillId="5" borderId="8" xfId="0" applyFont="1" applyFill="1" applyBorder="1" applyAlignment="1" applyProtection="1">
      <alignment horizontal="left" vertical="center"/>
    </xf>
    <xf numFmtId="0" fontId="15" fillId="5" borderId="9" xfId="0" applyFont="1" applyFill="1" applyBorder="1" applyAlignment="1" applyProtection="1">
      <alignment horizontal="left" vertical="center"/>
    </xf>
    <xf numFmtId="4" fontId="10" fillId="2" borderId="33" xfId="0" applyNumberFormat="1" applyFont="1" applyFill="1" applyBorder="1" applyAlignment="1" applyProtection="1">
      <alignment horizontal="center" vertical="center"/>
    </xf>
    <xf numFmtId="4" fontId="10" fillId="2" borderId="32" xfId="0" applyNumberFormat="1" applyFont="1" applyFill="1" applyBorder="1" applyAlignment="1" applyProtection="1">
      <alignment horizontal="center" vertical="center"/>
    </xf>
    <xf numFmtId="0" fontId="11" fillId="5" borderId="5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Border="1" applyAlignment="1" applyProtection="1">
      <alignment horizontal="left" vertical="center"/>
      <protection locked="0"/>
    </xf>
    <xf numFmtId="0" fontId="12" fillId="5" borderId="6" xfId="0" applyFont="1" applyFill="1" applyBorder="1" applyAlignment="1" applyProtection="1">
      <alignment horizontal="left" vertical="center"/>
      <protection locked="0"/>
    </xf>
    <xf numFmtId="0" fontId="12" fillId="5" borderId="7" xfId="0" applyFont="1" applyFill="1" applyBorder="1" applyAlignment="1" applyProtection="1">
      <alignment horizontal="left" vertical="center"/>
      <protection locked="0"/>
    </xf>
    <xf numFmtId="0" fontId="12" fillId="5" borderId="8" xfId="0" applyFont="1" applyFill="1" applyBorder="1" applyAlignment="1" applyProtection="1">
      <alignment horizontal="left" vertical="center"/>
      <protection locked="0"/>
    </xf>
    <xf numFmtId="0" fontId="12" fillId="5" borderId="9" xfId="0" applyFont="1" applyFill="1" applyBorder="1" applyAlignment="1" applyProtection="1">
      <alignment horizontal="left" vertical="center"/>
      <protection locked="0"/>
    </xf>
    <xf numFmtId="0" fontId="17" fillId="5" borderId="14" xfId="0" applyFont="1" applyFill="1" applyBorder="1" applyAlignment="1" applyProtection="1">
      <alignment horizontal="left" vertical="center"/>
      <protection locked="0"/>
    </xf>
    <xf numFmtId="0" fontId="17" fillId="5" borderId="5" xfId="0" applyFont="1" applyFill="1" applyBorder="1" applyAlignment="1" applyProtection="1">
      <alignment horizontal="left" vertical="center"/>
      <protection locked="0"/>
    </xf>
    <xf numFmtId="0" fontId="17" fillId="5" borderId="0" xfId="0" applyFont="1" applyFill="1" applyBorder="1" applyAlignment="1" applyProtection="1">
      <alignment horizontal="left" vertical="center"/>
      <protection locked="0"/>
    </xf>
    <xf numFmtId="0" fontId="17" fillId="5" borderId="6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</xf>
    <xf numFmtId="0" fontId="11" fillId="5" borderId="6" xfId="0" applyFont="1" applyFill="1" applyBorder="1" applyAlignment="1" applyProtection="1">
      <alignment horizontal="left" vertical="center"/>
      <protection locked="0"/>
    </xf>
    <xf numFmtId="0" fontId="5" fillId="2" borderId="40" xfId="0" applyFont="1" applyFill="1" applyBorder="1" applyAlignment="1" applyProtection="1">
      <alignment horizontal="left" vertical="center"/>
    </xf>
    <xf numFmtId="0" fontId="5" fillId="2" borderId="41" xfId="0" applyFont="1" applyFill="1" applyBorder="1" applyAlignment="1" applyProtection="1">
      <alignment horizontal="left" vertical="center"/>
    </xf>
    <xf numFmtId="0" fontId="11" fillId="5" borderId="7" xfId="0" applyFont="1" applyFill="1" applyBorder="1" applyAlignment="1" applyProtection="1">
      <alignment horizontal="left" vertical="center"/>
      <protection locked="0"/>
    </xf>
    <xf numFmtId="0" fontId="11" fillId="5" borderId="8" xfId="0" applyFont="1" applyFill="1" applyBorder="1" applyAlignment="1" applyProtection="1">
      <alignment horizontal="left" vertical="center"/>
      <protection locked="0"/>
    </xf>
    <xf numFmtId="0" fontId="11" fillId="5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center" vertical="center"/>
    </xf>
    <xf numFmtId="0" fontId="11" fillId="5" borderId="25" xfId="0" applyFont="1" applyFill="1" applyBorder="1" applyAlignment="1" applyProtection="1">
      <alignment horizontal="left" vertical="center"/>
      <protection locked="0"/>
    </xf>
    <xf numFmtId="0" fontId="11" fillId="5" borderId="20" xfId="0" applyFont="1" applyFill="1" applyBorder="1" applyAlignment="1" applyProtection="1">
      <alignment horizontal="left" vertical="center"/>
      <protection locked="0"/>
    </xf>
    <xf numFmtId="0" fontId="11" fillId="5" borderId="10" xfId="0" applyFont="1" applyFill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 applyProtection="1">
      <alignment horizontal="left" vertical="center"/>
      <protection locked="0"/>
    </xf>
    <xf numFmtId="0" fontId="11" fillId="5" borderId="1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20" fillId="5" borderId="7" xfId="0" applyFont="1" applyFill="1" applyBorder="1" applyAlignment="1" applyProtection="1">
      <alignment vertical="center"/>
      <protection locked="0"/>
    </xf>
    <xf numFmtId="0" fontId="20" fillId="5" borderId="8" xfId="0" applyFont="1" applyFill="1" applyBorder="1" applyAlignment="1" applyProtection="1">
      <alignment vertical="center"/>
      <protection locked="0"/>
    </xf>
    <xf numFmtId="0" fontId="20" fillId="5" borderId="9" xfId="0" applyFont="1" applyFill="1" applyBorder="1" applyAlignment="1" applyProtection="1">
      <alignment vertical="center"/>
      <protection locked="0"/>
    </xf>
    <xf numFmtId="0" fontId="12" fillId="6" borderId="7" xfId="0" applyFont="1" applyFill="1" applyBorder="1" applyAlignment="1" applyProtection="1">
      <alignment horizontal="left" vertical="center"/>
      <protection locked="0"/>
    </xf>
    <xf numFmtId="0" fontId="12" fillId="6" borderId="8" xfId="0" applyFont="1" applyFill="1" applyBorder="1" applyAlignment="1" applyProtection="1">
      <alignment horizontal="left" vertical="center"/>
      <protection locked="0"/>
    </xf>
    <xf numFmtId="0" fontId="12" fillId="6" borderId="9" xfId="0" applyFont="1" applyFill="1" applyBorder="1" applyAlignment="1" applyProtection="1">
      <alignment horizontal="left"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0" fontId="12" fillId="6" borderId="0" xfId="0" applyFont="1" applyFill="1" applyBorder="1" applyAlignment="1" applyProtection="1">
      <alignment horizontal="left" vertical="center"/>
      <protection locked="0"/>
    </xf>
    <xf numFmtId="0" fontId="12" fillId="6" borderId="6" xfId="0" applyFont="1" applyFill="1" applyBorder="1" applyAlignment="1" applyProtection="1">
      <alignment horizontal="left" vertical="center"/>
      <protection locked="0"/>
    </xf>
    <xf numFmtId="0" fontId="11" fillId="3" borderId="5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8" fillId="5" borderId="7" xfId="0" applyFont="1" applyFill="1" applyBorder="1" applyAlignment="1" applyProtection="1">
      <alignment vertical="center"/>
      <protection locked="0"/>
    </xf>
    <xf numFmtId="0" fontId="18" fillId="5" borderId="8" xfId="0" applyFont="1" applyFill="1" applyBorder="1" applyAlignment="1" applyProtection="1">
      <alignment vertical="center"/>
      <protection locked="0"/>
    </xf>
    <xf numFmtId="0" fontId="18" fillId="5" borderId="9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left" vertical="center"/>
    </xf>
    <xf numFmtId="0" fontId="12" fillId="5" borderId="5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42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43" xfId="0" applyFont="1" applyFill="1" applyBorder="1" applyAlignment="1" applyProtection="1">
      <alignment horizontal="center" vertical="center"/>
    </xf>
    <xf numFmtId="0" fontId="1" fillId="2" borderId="44" xfId="0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7F7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142875</xdr:rowOff>
    </xdr:from>
    <xdr:to>
      <xdr:col>4</xdr:col>
      <xdr:colOff>179154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09575"/>
          <a:ext cx="1118954" cy="101917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</xdr:row>
      <xdr:rowOff>142874</xdr:rowOff>
    </xdr:from>
    <xdr:to>
      <xdr:col>4</xdr:col>
      <xdr:colOff>1343026</xdr:colOff>
      <xdr:row>5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257174"/>
          <a:ext cx="1038226" cy="1038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42"/>
  <sheetViews>
    <sheetView tabSelected="1" workbookViewId="0">
      <selection activeCell="F5" sqref="F5:K5"/>
    </sheetView>
  </sheetViews>
  <sheetFormatPr defaultColWidth="9.140625" defaultRowHeight="21" customHeight="1" x14ac:dyDescent="0.25"/>
  <cols>
    <col min="1" max="1" width="1.85546875" style="21" customWidth="1"/>
    <col min="2" max="2" width="1.5703125" style="21" customWidth="1"/>
    <col min="3" max="3" width="6" style="21" customWidth="1"/>
    <col min="4" max="4" width="8.85546875" style="21" customWidth="1"/>
    <col min="5" max="5" width="67.42578125" style="21" customWidth="1"/>
    <col min="6" max="6" width="24.5703125" style="21" customWidth="1"/>
    <col min="7" max="7" width="31.85546875" style="21" bestFit="1" customWidth="1"/>
    <col min="8" max="8" width="19.28515625" style="21" customWidth="1"/>
    <col min="9" max="9" width="13.28515625" style="21" customWidth="1"/>
    <col min="10" max="10" width="5.7109375" style="22" bestFit="1" customWidth="1"/>
    <col min="11" max="11" width="14" style="23" bestFit="1" customWidth="1"/>
    <col min="12" max="12" width="1.5703125" style="21" customWidth="1"/>
    <col min="13" max="13" width="1.42578125" style="21" customWidth="1"/>
    <col min="14" max="14" width="7.42578125" style="24" bestFit="1" customWidth="1"/>
    <col min="15" max="15" width="2.140625" style="21" bestFit="1" customWidth="1"/>
    <col min="16" max="16" width="9" style="21" bestFit="1" customWidth="1"/>
    <col min="17" max="16384" width="9.140625" style="21"/>
  </cols>
  <sheetData>
    <row r="1" spans="2:12" ht="9" customHeight="1" thickBot="1" x14ac:dyDescent="0.3"/>
    <row r="2" spans="2:12" ht="21" customHeight="1" x14ac:dyDescent="0.25">
      <c r="B2" s="25"/>
      <c r="C2" s="213" t="s">
        <v>216</v>
      </c>
      <c r="D2" s="213"/>
      <c r="E2" s="213"/>
      <c r="F2" s="213"/>
      <c r="G2" s="213"/>
      <c r="H2" s="213"/>
      <c r="I2" s="213"/>
      <c r="J2" s="213"/>
      <c r="K2" s="213"/>
      <c r="L2" s="26"/>
    </row>
    <row r="3" spans="2:12" ht="21" customHeight="1" x14ac:dyDescent="0.25">
      <c r="B3" s="27"/>
      <c r="C3" s="28"/>
      <c r="D3" s="28"/>
      <c r="E3" s="28"/>
      <c r="F3" s="29" t="s">
        <v>214</v>
      </c>
      <c r="G3" s="28"/>
      <c r="H3" s="28"/>
      <c r="I3" s="28"/>
      <c r="J3" s="28"/>
      <c r="K3" s="28"/>
      <c r="L3" s="30"/>
    </row>
    <row r="4" spans="2:12" ht="21" customHeight="1" x14ac:dyDescent="0.25">
      <c r="B4" s="27"/>
      <c r="C4" s="206" t="s">
        <v>76</v>
      </c>
      <c r="D4" s="206"/>
      <c r="E4" s="206"/>
      <c r="F4" s="235"/>
      <c r="G4" s="235"/>
      <c r="H4" s="235"/>
      <c r="I4" s="235"/>
      <c r="J4" s="235"/>
      <c r="K4" s="235"/>
      <c r="L4" s="30"/>
    </row>
    <row r="5" spans="2:12" ht="21" customHeight="1" x14ac:dyDescent="0.25">
      <c r="B5" s="27"/>
      <c r="C5" s="206" t="s">
        <v>20</v>
      </c>
      <c r="D5" s="206"/>
      <c r="E5" s="206"/>
      <c r="F5" s="235"/>
      <c r="G5" s="235"/>
      <c r="H5" s="235"/>
      <c r="I5" s="235"/>
      <c r="J5" s="235"/>
      <c r="K5" s="235"/>
      <c r="L5" s="30"/>
    </row>
    <row r="6" spans="2:12" ht="21" customHeight="1" x14ac:dyDescent="0.25">
      <c r="B6" s="27"/>
      <c r="C6" s="31"/>
      <c r="D6" s="31"/>
      <c r="E6" s="32" t="s">
        <v>35</v>
      </c>
      <c r="F6" s="123"/>
      <c r="G6" s="123"/>
      <c r="H6" s="123"/>
      <c r="I6" s="123"/>
      <c r="J6" s="123"/>
      <c r="K6" s="123"/>
      <c r="L6" s="30"/>
    </row>
    <row r="7" spans="2:12" ht="21" customHeight="1" thickBot="1" x14ac:dyDescent="0.3">
      <c r="B7" s="27"/>
      <c r="C7" s="232" t="s">
        <v>26</v>
      </c>
      <c r="D7" s="232"/>
      <c r="E7" s="232"/>
      <c r="F7" s="123"/>
      <c r="G7" s="123"/>
      <c r="H7" s="123"/>
      <c r="I7" s="123"/>
      <c r="J7" s="123"/>
      <c r="K7" s="123"/>
      <c r="L7" s="30"/>
    </row>
    <row r="8" spans="2:12" ht="21" customHeight="1" thickBot="1" x14ac:dyDescent="0.3">
      <c r="B8" s="27"/>
      <c r="C8" s="33"/>
      <c r="D8" s="34"/>
      <c r="E8" s="35" t="s">
        <v>10</v>
      </c>
      <c r="F8" s="36"/>
      <c r="G8" s="35" t="s">
        <v>88</v>
      </c>
      <c r="H8" s="10">
        <f>SUM(K65+K75+K81+K88+K95+K104+K112+K122+K134+K145+K154+K164+K181+K194+K202+K210+K220)</f>
        <v>100</v>
      </c>
      <c r="I8" s="1"/>
      <c r="J8" s="2"/>
      <c r="K8" s="37"/>
      <c r="L8" s="30"/>
    </row>
    <row r="9" spans="2:12" ht="21" customHeight="1" x14ac:dyDescent="0.25">
      <c r="B9" s="27"/>
      <c r="C9" s="229" t="s">
        <v>199</v>
      </c>
      <c r="D9" s="230"/>
      <c r="E9" s="230"/>
      <c r="F9" s="230"/>
      <c r="G9" s="230"/>
      <c r="H9" s="230"/>
      <c r="I9" s="230"/>
      <c r="J9" s="230"/>
      <c r="K9" s="231"/>
      <c r="L9" s="30"/>
    </row>
    <row r="10" spans="2:12" ht="21" customHeight="1" x14ac:dyDescent="0.25">
      <c r="B10" s="27"/>
      <c r="C10" s="229" t="s">
        <v>9</v>
      </c>
      <c r="D10" s="230"/>
      <c r="E10" s="230"/>
      <c r="F10" s="230"/>
      <c r="G10" s="230"/>
      <c r="H10" s="230"/>
      <c r="I10" s="230"/>
      <c r="J10" s="230"/>
      <c r="K10" s="231"/>
      <c r="L10" s="30"/>
    </row>
    <row r="11" spans="2:12" ht="21" customHeight="1" x14ac:dyDescent="0.25">
      <c r="B11" s="27"/>
      <c r="C11" s="226" t="s">
        <v>2</v>
      </c>
      <c r="D11" s="227"/>
      <c r="E11" s="227"/>
      <c r="F11" s="227"/>
      <c r="G11" s="227"/>
      <c r="H11" s="227"/>
      <c r="I11" s="227"/>
      <c r="J11" s="227"/>
      <c r="K11" s="228"/>
      <c r="L11" s="30"/>
    </row>
    <row r="12" spans="2:12" ht="21" customHeight="1" x14ac:dyDescent="0.25">
      <c r="B12" s="27"/>
      <c r="C12" s="29"/>
      <c r="D12" s="29"/>
      <c r="E12" s="38" t="s">
        <v>166</v>
      </c>
      <c r="F12" s="38" t="s">
        <v>167</v>
      </c>
      <c r="G12" s="38" t="s">
        <v>168</v>
      </c>
      <c r="H12" s="31"/>
      <c r="I12" s="31"/>
      <c r="J12" s="39"/>
      <c r="K12" s="29"/>
      <c r="L12" s="30"/>
    </row>
    <row r="13" spans="2:12" ht="21" customHeight="1" x14ac:dyDescent="0.25">
      <c r="B13" s="27"/>
      <c r="C13" s="29"/>
      <c r="D13" s="40" t="s">
        <v>154</v>
      </c>
      <c r="E13" s="40" t="s">
        <v>161</v>
      </c>
      <c r="F13" s="41" t="s">
        <v>185</v>
      </c>
      <c r="G13" s="42">
        <f>SUM(K65+K75+K81+K88+K95)</f>
        <v>15</v>
      </c>
      <c r="H13" s="43"/>
      <c r="I13" s="31"/>
      <c r="J13" s="39"/>
      <c r="K13" s="29"/>
      <c r="L13" s="30"/>
    </row>
    <row r="14" spans="2:12" ht="21" customHeight="1" x14ac:dyDescent="0.25">
      <c r="B14" s="27"/>
      <c r="C14" s="29"/>
      <c r="D14" s="40" t="s">
        <v>155</v>
      </c>
      <c r="E14" s="40" t="s">
        <v>162</v>
      </c>
      <c r="F14" s="41" t="s">
        <v>186</v>
      </c>
      <c r="G14" s="42">
        <f>SUM(K104+K112)</f>
        <v>7</v>
      </c>
      <c r="H14" s="43"/>
      <c r="I14" s="31"/>
      <c r="J14" s="39"/>
      <c r="K14" s="29"/>
      <c r="L14" s="30"/>
    </row>
    <row r="15" spans="2:12" ht="21" customHeight="1" x14ac:dyDescent="0.25">
      <c r="B15" s="27"/>
      <c r="C15" s="29"/>
      <c r="D15" s="44" t="s">
        <v>156</v>
      </c>
      <c r="E15" s="44" t="s">
        <v>140</v>
      </c>
      <c r="F15" s="45" t="s">
        <v>144</v>
      </c>
      <c r="G15" s="46">
        <f>SUM(K122)</f>
        <v>5</v>
      </c>
      <c r="H15" s="43"/>
      <c r="I15" s="31"/>
      <c r="J15" s="39"/>
      <c r="K15" s="29"/>
      <c r="L15" s="30"/>
    </row>
    <row r="16" spans="2:12" ht="21" customHeight="1" x14ac:dyDescent="0.25">
      <c r="B16" s="27"/>
      <c r="C16" s="29"/>
      <c r="D16" s="44" t="s">
        <v>157</v>
      </c>
      <c r="E16" s="44" t="s">
        <v>163</v>
      </c>
      <c r="F16" s="45" t="s">
        <v>141</v>
      </c>
      <c r="G16" s="46">
        <f>SUM(K134)</f>
        <v>10</v>
      </c>
      <c r="H16" s="43"/>
      <c r="I16" s="31"/>
      <c r="J16" s="39"/>
      <c r="K16" s="29"/>
      <c r="L16" s="30"/>
    </row>
    <row r="17" spans="2:12" ht="21" customHeight="1" x14ac:dyDescent="0.25">
      <c r="B17" s="27"/>
      <c r="C17" s="29"/>
      <c r="D17" s="44" t="s">
        <v>158</v>
      </c>
      <c r="E17" s="44" t="s">
        <v>7</v>
      </c>
      <c r="F17" s="45" t="s">
        <v>187</v>
      </c>
      <c r="G17" s="46">
        <f>SUM(K145+K154+K164)</f>
        <v>20</v>
      </c>
      <c r="H17" s="43"/>
      <c r="I17" s="31"/>
      <c r="J17" s="39"/>
      <c r="K17" s="29"/>
      <c r="L17" s="30"/>
    </row>
    <row r="18" spans="2:12" ht="21" customHeight="1" x14ac:dyDescent="0.25">
      <c r="B18" s="27"/>
      <c r="C18" s="29"/>
      <c r="D18" s="44" t="s">
        <v>159</v>
      </c>
      <c r="E18" s="44" t="s">
        <v>164</v>
      </c>
      <c r="F18" s="45" t="s">
        <v>188</v>
      </c>
      <c r="G18" s="46">
        <f>SUM(K181+K194+K202)</f>
        <v>35</v>
      </c>
      <c r="H18" s="43"/>
      <c r="I18" s="31"/>
      <c r="J18" s="39"/>
      <c r="K18" s="29"/>
      <c r="L18" s="30"/>
    </row>
    <row r="19" spans="2:12" ht="21" customHeight="1" x14ac:dyDescent="0.25">
      <c r="B19" s="27"/>
      <c r="C19" s="29"/>
      <c r="D19" s="44" t="s">
        <v>160</v>
      </c>
      <c r="E19" s="44" t="s">
        <v>165</v>
      </c>
      <c r="F19" s="45" t="s">
        <v>174</v>
      </c>
      <c r="G19" s="46">
        <f>SUM(K210)</f>
        <v>3</v>
      </c>
      <c r="H19" s="43"/>
      <c r="I19" s="31"/>
      <c r="J19" s="39"/>
      <c r="K19" s="29"/>
      <c r="L19" s="30"/>
    </row>
    <row r="20" spans="2:12" ht="21" customHeight="1" thickBot="1" x14ac:dyDescent="0.3">
      <c r="B20" s="27"/>
      <c r="C20" s="29"/>
      <c r="D20" s="44" t="s">
        <v>215</v>
      </c>
      <c r="E20" s="44" t="s">
        <v>143</v>
      </c>
      <c r="F20" s="45" t="s">
        <v>144</v>
      </c>
      <c r="G20" s="47">
        <f>SUM(K220)</f>
        <v>5</v>
      </c>
      <c r="H20" s="43"/>
      <c r="I20" s="31"/>
      <c r="J20" s="39"/>
      <c r="K20" s="29"/>
      <c r="L20" s="30"/>
    </row>
    <row r="21" spans="2:12" ht="21" customHeight="1" thickBot="1" x14ac:dyDescent="0.3">
      <c r="B21" s="27"/>
      <c r="C21" s="31"/>
      <c r="D21" s="31"/>
      <c r="E21" s="31"/>
      <c r="F21" s="32" t="s">
        <v>169</v>
      </c>
      <c r="G21" s="48">
        <f>SUM(G13:G20)</f>
        <v>100</v>
      </c>
      <c r="H21" s="31"/>
      <c r="I21" s="31"/>
      <c r="J21" s="39"/>
      <c r="K21" s="29"/>
      <c r="L21" s="30"/>
    </row>
    <row r="22" spans="2:12" ht="21" customHeight="1" x14ac:dyDescent="0.25">
      <c r="B22" s="27"/>
      <c r="C22" s="31"/>
      <c r="D22" s="31"/>
      <c r="E22" s="32" t="s">
        <v>11</v>
      </c>
      <c r="F22" s="11"/>
      <c r="G22" s="32" t="s">
        <v>12</v>
      </c>
      <c r="H22" s="17"/>
      <c r="I22" s="118"/>
      <c r="J22" s="39"/>
      <c r="K22" s="31"/>
      <c r="L22" s="30"/>
    </row>
    <row r="23" spans="2:12" ht="21" customHeight="1" x14ac:dyDescent="0.25">
      <c r="B23" s="27"/>
      <c r="C23" s="31"/>
      <c r="D23" s="31"/>
      <c r="E23" s="32" t="s">
        <v>21</v>
      </c>
      <c r="F23" s="17"/>
      <c r="G23" s="32" t="s">
        <v>22</v>
      </c>
      <c r="H23" s="17"/>
      <c r="I23" s="119"/>
      <c r="J23" s="39"/>
      <c r="K23" s="29"/>
      <c r="L23" s="30"/>
    </row>
    <row r="24" spans="2:12" ht="21" customHeight="1" x14ac:dyDescent="0.25">
      <c r="B24" s="27"/>
      <c r="C24" s="31"/>
      <c r="D24" s="31"/>
      <c r="E24" s="32" t="s">
        <v>36</v>
      </c>
      <c r="F24" s="17"/>
      <c r="G24" s="32" t="s">
        <v>37</v>
      </c>
      <c r="H24" s="20"/>
      <c r="I24" s="15"/>
      <c r="J24" s="49"/>
      <c r="K24" s="29"/>
      <c r="L24" s="30"/>
    </row>
    <row r="25" spans="2:12" ht="21" customHeight="1" x14ac:dyDescent="0.25">
      <c r="B25" s="27"/>
      <c r="C25" s="31"/>
      <c r="D25" s="31"/>
      <c r="E25" s="32" t="s">
        <v>38</v>
      </c>
      <c r="F25" s="17"/>
      <c r="G25" s="32" t="s">
        <v>37</v>
      </c>
      <c r="H25" s="17"/>
      <c r="I25" s="15"/>
      <c r="J25" s="49"/>
      <c r="K25" s="29"/>
      <c r="L25" s="30"/>
    </row>
    <row r="26" spans="2:12" ht="21" customHeight="1" x14ac:dyDescent="0.25">
      <c r="B26" s="27"/>
      <c r="C26" s="32"/>
      <c r="D26" s="31"/>
      <c r="E26" s="32" t="s">
        <v>39</v>
      </c>
      <c r="F26" s="117"/>
      <c r="G26" s="32" t="s">
        <v>40</v>
      </c>
      <c r="H26" s="12"/>
      <c r="I26" s="16"/>
      <c r="J26" s="49"/>
      <c r="K26" s="29"/>
      <c r="L26" s="30"/>
    </row>
    <row r="27" spans="2:12" ht="21" customHeight="1" x14ac:dyDescent="0.25">
      <c r="B27" s="27"/>
      <c r="C27" s="31"/>
      <c r="D27" s="31"/>
      <c r="E27" s="32" t="s">
        <v>27</v>
      </c>
      <c r="F27" s="17"/>
      <c r="G27" s="32" t="s">
        <v>172</v>
      </c>
      <c r="H27" s="17"/>
      <c r="I27" s="119"/>
      <c r="J27" s="39"/>
      <c r="K27" s="29"/>
      <c r="L27" s="30"/>
    </row>
    <row r="28" spans="2:12" ht="21" customHeight="1" x14ac:dyDescent="0.25">
      <c r="B28" s="27"/>
      <c r="C28" s="31"/>
      <c r="D28" s="31"/>
      <c r="E28" s="32" t="s">
        <v>29</v>
      </c>
      <c r="F28" s="17"/>
      <c r="G28" s="32" t="s">
        <v>41</v>
      </c>
      <c r="H28" s="17"/>
      <c r="I28" s="118"/>
      <c r="J28" s="39"/>
      <c r="K28" s="29"/>
      <c r="L28" s="30"/>
    </row>
    <row r="29" spans="2:12" ht="21" customHeight="1" x14ac:dyDescent="0.25">
      <c r="B29" s="27"/>
      <c r="C29" s="31"/>
      <c r="D29" s="31"/>
      <c r="E29" s="32" t="s">
        <v>28</v>
      </c>
      <c r="F29" s="17"/>
      <c r="G29" s="32" t="s">
        <v>171</v>
      </c>
      <c r="H29" s="17"/>
      <c r="I29" s="120"/>
      <c r="J29" s="39"/>
      <c r="K29" s="29"/>
      <c r="L29" s="30"/>
    </row>
    <row r="30" spans="2:12" ht="21" customHeight="1" thickBot="1" x14ac:dyDescent="0.3">
      <c r="B30" s="27"/>
      <c r="C30" s="31"/>
      <c r="D30" s="50"/>
      <c r="E30" s="50" t="s">
        <v>0</v>
      </c>
      <c r="F30" s="50"/>
      <c r="G30" s="50"/>
      <c r="H30" s="31"/>
      <c r="I30" s="31"/>
      <c r="J30" s="39"/>
      <c r="K30" s="29"/>
      <c r="L30" s="30"/>
    </row>
    <row r="31" spans="2:12" ht="21" customHeight="1" x14ac:dyDescent="0.25">
      <c r="B31" s="27"/>
      <c r="C31" s="219" t="s">
        <v>13</v>
      </c>
      <c r="D31" s="220"/>
      <c r="E31" s="263" t="s">
        <v>89</v>
      </c>
      <c r="F31" s="220"/>
      <c r="G31" s="264"/>
      <c r="H31" s="233" t="s">
        <v>30</v>
      </c>
      <c r="I31" s="267" t="s">
        <v>1</v>
      </c>
      <c r="J31" s="39"/>
      <c r="K31" s="29"/>
      <c r="L31" s="30"/>
    </row>
    <row r="32" spans="2:12" ht="21" customHeight="1" thickBot="1" x14ac:dyDescent="0.3">
      <c r="B32" s="27"/>
      <c r="C32" s="261" t="s">
        <v>14</v>
      </c>
      <c r="D32" s="262"/>
      <c r="E32" s="265"/>
      <c r="F32" s="262"/>
      <c r="G32" s="266"/>
      <c r="H32" s="234"/>
      <c r="I32" s="268"/>
      <c r="J32" s="39"/>
      <c r="K32" s="29"/>
      <c r="L32" s="30"/>
    </row>
    <row r="33" spans="2:12" ht="21" customHeight="1" x14ac:dyDescent="0.25">
      <c r="B33" s="27"/>
      <c r="C33" s="224" t="s">
        <v>23</v>
      </c>
      <c r="D33" s="225"/>
      <c r="E33" s="214"/>
      <c r="F33" s="214"/>
      <c r="G33" s="215"/>
      <c r="H33" s="121"/>
      <c r="I33" s="13"/>
      <c r="J33" s="39"/>
      <c r="K33" s="29"/>
      <c r="L33" s="30"/>
    </row>
    <row r="34" spans="2:12" ht="21" customHeight="1" x14ac:dyDescent="0.25">
      <c r="B34" s="27"/>
      <c r="C34" s="222" t="s">
        <v>24</v>
      </c>
      <c r="D34" s="223"/>
      <c r="E34" s="216"/>
      <c r="F34" s="216"/>
      <c r="G34" s="217"/>
      <c r="H34" s="122"/>
      <c r="I34" s="14"/>
      <c r="J34" s="39"/>
      <c r="K34" s="29"/>
      <c r="L34" s="30"/>
    </row>
    <row r="35" spans="2:12" ht="21" customHeight="1" x14ac:dyDescent="0.25">
      <c r="B35" s="27"/>
      <c r="C35" s="222" t="s">
        <v>25</v>
      </c>
      <c r="D35" s="223"/>
      <c r="E35" s="217"/>
      <c r="F35" s="218"/>
      <c r="G35" s="218"/>
      <c r="H35" s="122"/>
      <c r="I35" s="14"/>
      <c r="J35" s="39"/>
      <c r="K35" s="29"/>
      <c r="L35" s="30"/>
    </row>
    <row r="36" spans="2:12" ht="21" customHeight="1" x14ac:dyDescent="0.25">
      <c r="B36" s="27"/>
      <c r="C36" s="269" t="s">
        <v>15</v>
      </c>
      <c r="D36" s="269"/>
      <c r="E36" s="206"/>
      <c r="F36" s="235"/>
      <c r="G36" s="235"/>
      <c r="H36" s="235"/>
      <c r="I36" s="235"/>
      <c r="J36" s="235"/>
      <c r="K36" s="235"/>
      <c r="L36" s="30"/>
    </row>
    <row r="37" spans="2:12" ht="21" customHeight="1" x14ac:dyDescent="0.25">
      <c r="B37" s="27"/>
      <c r="C37" s="206" t="s">
        <v>16</v>
      </c>
      <c r="D37" s="206"/>
      <c r="E37" s="206"/>
      <c r="F37" s="235"/>
      <c r="G37" s="235"/>
      <c r="H37" s="235"/>
      <c r="I37" s="235"/>
      <c r="J37" s="235"/>
      <c r="K37" s="235"/>
      <c r="L37" s="30"/>
    </row>
    <row r="38" spans="2:12" ht="21" customHeight="1" x14ac:dyDescent="0.25">
      <c r="B38" s="27"/>
      <c r="C38" s="206" t="s">
        <v>17</v>
      </c>
      <c r="D38" s="206"/>
      <c r="E38" s="206"/>
      <c r="F38" s="235"/>
      <c r="G38" s="235"/>
      <c r="H38" s="235"/>
      <c r="I38" s="235"/>
      <c r="J38" s="235"/>
      <c r="K38" s="235"/>
      <c r="L38" s="30"/>
    </row>
    <row r="39" spans="2:12" ht="21" customHeight="1" x14ac:dyDescent="0.25">
      <c r="B39" s="27"/>
      <c r="C39" s="206" t="s">
        <v>18</v>
      </c>
      <c r="D39" s="206"/>
      <c r="E39" s="206"/>
      <c r="F39" s="235"/>
      <c r="G39" s="235"/>
      <c r="H39" s="235"/>
      <c r="I39" s="235"/>
      <c r="J39" s="235"/>
      <c r="K39" s="235"/>
      <c r="L39" s="30"/>
    </row>
    <row r="40" spans="2:12" ht="21" customHeight="1" x14ac:dyDescent="0.25">
      <c r="B40" s="27"/>
      <c r="C40" s="206" t="s">
        <v>77</v>
      </c>
      <c r="D40" s="206"/>
      <c r="E40" s="206"/>
      <c r="F40" s="235"/>
      <c r="G40" s="235"/>
      <c r="H40" s="235"/>
      <c r="I40" s="235"/>
      <c r="J40" s="235"/>
      <c r="K40" s="235"/>
      <c r="L40" s="30"/>
    </row>
    <row r="41" spans="2:12" ht="21" customHeight="1" x14ac:dyDescent="0.25">
      <c r="B41" s="27"/>
      <c r="C41" s="206" t="s">
        <v>19</v>
      </c>
      <c r="D41" s="206"/>
      <c r="E41" s="206"/>
      <c r="F41" s="235"/>
      <c r="G41" s="235"/>
      <c r="H41" s="235"/>
      <c r="I41" s="235"/>
      <c r="J41" s="235"/>
      <c r="K41" s="235"/>
      <c r="L41" s="30"/>
    </row>
    <row r="42" spans="2:12" ht="21" customHeight="1" x14ac:dyDescent="0.25">
      <c r="B42" s="27"/>
      <c r="C42" s="206" t="s">
        <v>42</v>
      </c>
      <c r="D42" s="206"/>
      <c r="E42" s="206"/>
      <c r="F42" s="235"/>
      <c r="G42" s="235"/>
      <c r="H42" s="235"/>
      <c r="I42" s="235"/>
      <c r="J42" s="235"/>
      <c r="K42" s="235"/>
      <c r="L42" s="30"/>
    </row>
    <row r="43" spans="2:12" ht="21" customHeight="1" x14ac:dyDescent="0.25">
      <c r="B43" s="27"/>
      <c r="C43" s="206" t="s">
        <v>43</v>
      </c>
      <c r="D43" s="206"/>
      <c r="E43" s="206"/>
      <c r="F43" s="235"/>
      <c r="G43" s="235"/>
      <c r="H43" s="235"/>
      <c r="I43" s="235"/>
      <c r="J43" s="235"/>
      <c r="K43" s="235"/>
      <c r="L43" s="30"/>
    </row>
    <row r="44" spans="2:12" ht="21" customHeight="1" x14ac:dyDescent="0.25">
      <c r="B44" s="27"/>
      <c r="C44" s="206" t="s">
        <v>44</v>
      </c>
      <c r="D44" s="206"/>
      <c r="E44" s="206"/>
      <c r="F44" s="235"/>
      <c r="G44" s="235"/>
      <c r="H44" s="235"/>
      <c r="I44" s="235"/>
      <c r="J44" s="235"/>
      <c r="K44" s="235"/>
      <c r="L44" s="30"/>
    </row>
    <row r="45" spans="2:12" ht="21" customHeight="1" x14ac:dyDescent="0.25">
      <c r="B45" s="27"/>
      <c r="C45" s="206" t="s">
        <v>87</v>
      </c>
      <c r="D45" s="206"/>
      <c r="E45" s="206"/>
      <c r="F45" s="235"/>
      <c r="G45" s="235"/>
      <c r="H45" s="235"/>
      <c r="I45" s="235"/>
      <c r="J45" s="235"/>
      <c r="K45" s="235"/>
      <c r="L45" s="30"/>
    </row>
    <row r="46" spans="2:12" ht="21" customHeight="1" x14ac:dyDescent="0.25">
      <c r="B46" s="27"/>
      <c r="C46" s="51" t="s">
        <v>3</v>
      </c>
      <c r="D46" s="51"/>
      <c r="E46" s="51"/>
      <c r="F46" s="51"/>
      <c r="G46" s="51"/>
      <c r="H46" s="31"/>
      <c r="I46" s="31"/>
      <c r="J46" s="39"/>
      <c r="K46" s="29"/>
      <c r="L46" s="30"/>
    </row>
    <row r="47" spans="2:12" ht="21" customHeight="1" x14ac:dyDescent="0.25">
      <c r="B47" s="27"/>
      <c r="C47" s="52" t="s">
        <v>78</v>
      </c>
      <c r="D47" s="125"/>
      <c r="E47" s="125"/>
      <c r="F47" s="125"/>
      <c r="G47" s="125"/>
      <c r="H47" s="125"/>
      <c r="I47" s="125"/>
      <c r="J47" s="125"/>
      <c r="K47" s="131"/>
      <c r="L47" s="30"/>
    </row>
    <row r="48" spans="2:12" ht="21" customHeight="1" x14ac:dyDescent="0.25">
      <c r="B48" s="27"/>
      <c r="C48" s="53" t="s">
        <v>79</v>
      </c>
      <c r="D48" s="123"/>
      <c r="E48" s="123"/>
      <c r="F48" s="123"/>
      <c r="G48" s="123"/>
      <c r="H48" s="123"/>
      <c r="I48" s="123"/>
      <c r="J48" s="123"/>
      <c r="K48" s="124"/>
      <c r="L48" s="30"/>
    </row>
    <row r="49" spans="2:16" ht="21" customHeight="1" x14ac:dyDescent="0.25">
      <c r="B49" s="27"/>
      <c r="C49" s="54" t="s">
        <v>80</v>
      </c>
      <c r="D49" s="129"/>
      <c r="E49" s="129"/>
      <c r="F49" s="129"/>
      <c r="G49" s="129"/>
      <c r="H49" s="129"/>
      <c r="I49" s="129"/>
      <c r="J49" s="129"/>
      <c r="K49" s="130"/>
      <c r="L49" s="30"/>
    </row>
    <row r="50" spans="2:16" ht="21" customHeight="1" x14ac:dyDescent="0.25">
      <c r="B50" s="27"/>
      <c r="C50" s="221" t="s">
        <v>4</v>
      </c>
      <c r="D50" s="221"/>
      <c r="E50" s="221"/>
      <c r="F50" s="221"/>
      <c r="G50" s="221"/>
      <c r="H50" s="31"/>
      <c r="I50" s="31"/>
      <c r="J50" s="39"/>
      <c r="K50" s="29"/>
      <c r="L50" s="30"/>
    </row>
    <row r="51" spans="2:16" ht="21" customHeight="1" x14ac:dyDescent="0.25">
      <c r="B51" s="27"/>
      <c r="C51" s="52" t="s">
        <v>78</v>
      </c>
      <c r="D51" s="125"/>
      <c r="E51" s="125"/>
      <c r="F51" s="125"/>
      <c r="G51" s="125"/>
      <c r="H51" s="125"/>
      <c r="I51" s="125"/>
      <c r="J51" s="125"/>
      <c r="K51" s="131"/>
      <c r="L51" s="30"/>
    </row>
    <row r="52" spans="2:16" ht="21" customHeight="1" x14ac:dyDescent="0.25">
      <c r="B52" s="27"/>
      <c r="C52" s="53" t="s">
        <v>79</v>
      </c>
      <c r="D52" s="123"/>
      <c r="E52" s="123"/>
      <c r="F52" s="123"/>
      <c r="G52" s="123"/>
      <c r="H52" s="123"/>
      <c r="I52" s="123"/>
      <c r="J52" s="123"/>
      <c r="K52" s="124"/>
      <c r="L52" s="30"/>
    </row>
    <row r="53" spans="2:16" ht="21" customHeight="1" x14ac:dyDescent="0.25">
      <c r="B53" s="27"/>
      <c r="C53" s="53" t="s">
        <v>80</v>
      </c>
      <c r="D53" s="123"/>
      <c r="E53" s="123"/>
      <c r="F53" s="123"/>
      <c r="G53" s="123"/>
      <c r="H53" s="123"/>
      <c r="I53" s="123"/>
      <c r="J53" s="123"/>
      <c r="K53" s="124"/>
      <c r="L53" s="30"/>
    </row>
    <row r="54" spans="2:16" ht="21" customHeight="1" x14ac:dyDescent="0.25">
      <c r="B54" s="27"/>
      <c r="C54" s="54"/>
      <c r="D54" s="129"/>
      <c r="E54" s="129"/>
      <c r="F54" s="129"/>
      <c r="G54" s="129"/>
      <c r="H54" s="129"/>
      <c r="I54" s="129"/>
      <c r="J54" s="129"/>
      <c r="K54" s="130"/>
      <c r="L54" s="30"/>
      <c r="O54" s="24"/>
      <c r="P54" s="24"/>
    </row>
    <row r="55" spans="2:16" s="63" customFormat="1" ht="21" customHeight="1" thickBot="1" x14ac:dyDescent="0.3">
      <c r="B55" s="55"/>
      <c r="C55" s="56" t="s">
        <v>110</v>
      </c>
      <c r="D55" s="57" t="s">
        <v>161</v>
      </c>
      <c r="E55" s="58"/>
      <c r="F55" s="58"/>
      <c r="G55" s="58"/>
      <c r="H55" s="58"/>
      <c r="I55" s="59" t="s">
        <v>180</v>
      </c>
      <c r="J55" s="60">
        <v>15</v>
      </c>
      <c r="K55" s="61" t="s">
        <v>179</v>
      </c>
      <c r="L55" s="62"/>
      <c r="N55" s="24"/>
      <c r="O55" s="24"/>
      <c r="P55" s="24"/>
    </row>
    <row r="56" spans="2:16" ht="21" customHeight="1" thickBot="1" x14ac:dyDescent="0.3">
      <c r="B56" s="27"/>
      <c r="C56" s="64" t="s">
        <v>119</v>
      </c>
      <c r="D56" s="143" t="s">
        <v>170</v>
      </c>
      <c r="E56" s="143"/>
      <c r="F56" s="143"/>
      <c r="G56" s="143"/>
      <c r="H56" s="143"/>
      <c r="I56" s="65" t="s">
        <v>181</v>
      </c>
      <c r="J56" s="66" t="s">
        <v>177</v>
      </c>
      <c r="K56" s="67" t="s">
        <v>184</v>
      </c>
      <c r="L56" s="30"/>
      <c r="O56" s="24"/>
      <c r="P56" s="24"/>
    </row>
    <row r="57" spans="2:16" ht="21" customHeight="1" x14ac:dyDescent="0.25">
      <c r="B57" s="27"/>
      <c r="C57" s="158" t="s">
        <v>81</v>
      </c>
      <c r="D57" s="159"/>
      <c r="E57" s="159"/>
      <c r="F57" s="159"/>
      <c r="G57" s="159"/>
      <c r="H57" s="160"/>
      <c r="I57" s="156">
        <v>1</v>
      </c>
      <c r="J57" s="138">
        <v>1</v>
      </c>
      <c r="K57" s="154">
        <f>SUM(I57*J57)</f>
        <v>1</v>
      </c>
      <c r="L57" s="30"/>
      <c r="O57" s="24"/>
      <c r="P57" s="24"/>
    </row>
    <row r="58" spans="2:16" ht="21" customHeight="1" x14ac:dyDescent="0.25">
      <c r="B58" s="27"/>
      <c r="C58" s="68" t="s">
        <v>97</v>
      </c>
      <c r="D58" s="69"/>
      <c r="E58" s="69"/>
      <c r="F58" s="69"/>
      <c r="G58" s="69"/>
      <c r="H58" s="70"/>
      <c r="I58" s="157"/>
      <c r="J58" s="135"/>
      <c r="K58" s="155"/>
      <c r="L58" s="30"/>
      <c r="O58" s="24"/>
      <c r="P58" s="24"/>
    </row>
    <row r="59" spans="2:16" ht="21" customHeight="1" x14ac:dyDescent="0.25">
      <c r="B59" s="27"/>
      <c r="C59" s="161" t="s">
        <v>138</v>
      </c>
      <c r="D59" s="162"/>
      <c r="E59" s="162"/>
      <c r="F59" s="162"/>
      <c r="G59" s="162"/>
      <c r="H59" s="163"/>
      <c r="I59" s="170">
        <v>1</v>
      </c>
      <c r="J59" s="134">
        <v>2</v>
      </c>
      <c r="K59" s="146">
        <f>SUM(I59*J59)</f>
        <v>2</v>
      </c>
      <c r="L59" s="30"/>
      <c r="O59" s="24"/>
      <c r="P59" s="24"/>
    </row>
    <row r="60" spans="2:16" ht="21" customHeight="1" x14ac:dyDescent="0.25">
      <c r="B60" s="27"/>
      <c r="C60" s="140" t="s">
        <v>118</v>
      </c>
      <c r="D60" s="141"/>
      <c r="E60" s="141"/>
      <c r="F60" s="141"/>
      <c r="G60" s="141"/>
      <c r="H60" s="142"/>
      <c r="I60" s="157"/>
      <c r="J60" s="135"/>
      <c r="K60" s="155"/>
      <c r="L60" s="30"/>
      <c r="O60" s="24"/>
      <c r="P60" s="24"/>
    </row>
    <row r="61" spans="2:16" ht="21" customHeight="1" x14ac:dyDescent="0.25">
      <c r="B61" s="27"/>
      <c r="C61" s="158" t="s">
        <v>98</v>
      </c>
      <c r="D61" s="159"/>
      <c r="E61" s="159"/>
      <c r="F61" s="159"/>
      <c r="G61" s="159"/>
      <c r="H61" s="160"/>
      <c r="I61" s="170">
        <v>1</v>
      </c>
      <c r="J61" s="134">
        <v>1</v>
      </c>
      <c r="K61" s="146">
        <f>SUM(I61*J61)</f>
        <v>1</v>
      </c>
      <c r="L61" s="30"/>
      <c r="O61" s="24"/>
      <c r="P61" s="24"/>
    </row>
    <row r="62" spans="2:16" ht="21" customHeight="1" x14ac:dyDescent="0.25">
      <c r="B62" s="27"/>
      <c r="C62" s="158" t="s">
        <v>195</v>
      </c>
      <c r="D62" s="159"/>
      <c r="E62" s="159"/>
      <c r="F62" s="159"/>
      <c r="G62" s="159"/>
      <c r="H62" s="160"/>
      <c r="I62" s="157"/>
      <c r="J62" s="135"/>
      <c r="K62" s="155"/>
      <c r="L62" s="30"/>
      <c r="O62" s="24"/>
      <c r="P62" s="24"/>
    </row>
    <row r="63" spans="2:16" ht="21" customHeight="1" x14ac:dyDescent="0.25">
      <c r="B63" s="27"/>
      <c r="C63" s="161" t="s">
        <v>99</v>
      </c>
      <c r="D63" s="162"/>
      <c r="E63" s="162"/>
      <c r="F63" s="162"/>
      <c r="G63" s="162"/>
      <c r="H63" s="163"/>
      <c r="I63" s="170">
        <v>1</v>
      </c>
      <c r="J63" s="134">
        <v>2</v>
      </c>
      <c r="K63" s="146">
        <f>SUM(I63*J63)</f>
        <v>2</v>
      </c>
      <c r="L63" s="30"/>
      <c r="O63" s="24"/>
      <c r="P63" s="24"/>
    </row>
    <row r="64" spans="2:16" ht="21" customHeight="1" thickBot="1" x14ac:dyDescent="0.3">
      <c r="B64" s="27"/>
      <c r="C64" s="140" t="s">
        <v>82</v>
      </c>
      <c r="D64" s="141"/>
      <c r="E64" s="141"/>
      <c r="F64" s="141"/>
      <c r="G64" s="141"/>
      <c r="H64" s="142"/>
      <c r="I64" s="157"/>
      <c r="J64" s="135"/>
      <c r="K64" s="147"/>
      <c r="L64" s="30"/>
      <c r="O64" s="24"/>
      <c r="P64" s="24"/>
    </row>
    <row r="65" spans="2:16" ht="21" customHeight="1" thickBot="1" x14ac:dyDescent="0.3">
      <c r="B65" s="27"/>
      <c r="C65" s="71" t="s">
        <v>5</v>
      </c>
      <c r="D65" s="31"/>
      <c r="E65" s="125"/>
      <c r="F65" s="125"/>
      <c r="G65" s="125"/>
      <c r="H65" s="125"/>
      <c r="I65" s="32" t="s">
        <v>33</v>
      </c>
      <c r="J65" s="72"/>
      <c r="K65" s="3">
        <f>SUM(K57:K64)</f>
        <v>6</v>
      </c>
      <c r="L65" s="30"/>
      <c r="O65" s="72"/>
      <c r="P65" s="24"/>
    </row>
    <row r="66" spans="2:16" ht="21" customHeight="1" x14ac:dyDescent="0.25">
      <c r="B66" s="27"/>
      <c r="C66" s="196"/>
      <c r="D66" s="123"/>
      <c r="E66" s="123"/>
      <c r="F66" s="123"/>
      <c r="G66" s="123"/>
      <c r="H66" s="123"/>
      <c r="I66" s="123"/>
      <c r="J66" s="123"/>
      <c r="K66" s="207"/>
      <c r="L66" s="30"/>
      <c r="P66" s="24"/>
    </row>
    <row r="67" spans="2:16" ht="21" customHeight="1" thickBot="1" x14ac:dyDescent="0.3">
      <c r="B67" s="27"/>
      <c r="C67" s="210"/>
      <c r="D67" s="211"/>
      <c r="E67" s="211"/>
      <c r="F67" s="211"/>
      <c r="G67" s="211"/>
      <c r="H67" s="211"/>
      <c r="I67" s="211"/>
      <c r="J67" s="211"/>
      <c r="K67" s="212"/>
      <c r="L67" s="30"/>
      <c r="P67" s="24"/>
    </row>
    <row r="68" spans="2:16" ht="7.5" customHeight="1" thickBot="1" x14ac:dyDescent="0.3">
      <c r="B68" s="27"/>
      <c r="C68" s="31"/>
      <c r="D68" s="31"/>
      <c r="E68" s="31"/>
      <c r="F68" s="31"/>
      <c r="G68" s="31"/>
      <c r="H68" s="31"/>
      <c r="I68" s="31"/>
      <c r="J68" s="39"/>
      <c r="K68" s="29"/>
      <c r="L68" s="30"/>
      <c r="O68" s="24"/>
      <c r="P68" s="24"/>
    </row>
    <row r="69" spans="2:16" ht="21" customHeight="1" thickBot="1" x14ac:dyDescent="0.3">
      <c r="B69" s="27"/>
      <c r="C69" s="64" t="s">
        <v>120</v>
      </c>
      <c r="D69" s="143" t="s">
        <v>46</v>
      </c>
      <c r="E69" s="143"/>
      <c r="F69" s="143"/>
      <c r="G69" s="143"/>
      <c r="H69" s="73"/>
      <c r="I69" s="65" t="s">
        <v>181</v>
      </c>
      <c r="J69" s="66" t="s">
        <v>177</v>
      </c>
      <c r="K69" s="67" t="s">
        <v>45</v>
      </c>
      <c r="L69" s="30"/>
      <c r="O69" s="24"/>
      <c r="P69" s="24"/>
    </row>
    <row r="70" spans="2:16" ht="21" customHeight="1" x14ac:dyDescent="0.25">
      <c r="B70" s="27"/>
      <c r="C70" s="158" t="s">
        <v>109</v>
      </c>
      <c r="D70" s="159"/>
      <c r="E70" s="159"/>
      <c r="F70" s="159"/>
      <c r="G70" s="159"/>
      <c r="H70" s="160"/>
      <c r="I70" s="136">
        <v>1</v>
      </c>
      <c r="J70" s="138">
        <v>2</v>
      </c>
      <c r="K70" s="185">
        <f>SUM(I70*J70)</f>
        <v>2</v>
      </c>
      <c r="L70" s="30"/>
      <c r="O70" s="24"/>
      <c r="P70" s="24"/>
    </row>
    <row r="71" spans="2:16" ht="21" customHeight="1" x14ac:dyDescent="0.25">
      <c r="B71" s="27"/>
      <c r="C71" s="140" t="s">
        <v>47</v>
      </c>
      <c r="D71" s="141"/>
      <c r="E71" s="141"/>
      <c r="F71" s="141"/>
      <c r="G71" s="141"/>
      <c r="H71" s="142"/>
      <c r="I71" s="137"/>
      <c r="J71" s="135"/>
      <c r="K71" s="186"/>
      <c r="L71" s="30"/>
      <c r="O71" s="24"/>
      <c r="P71" s="24"/>
    </row>
    <row r="72" spans="2:16" ht="21" customHeight="1" x14ac:dyDescent="0.25">
      <c r="B72" s="27"/>
      <c r="C72" s="208" t="s">
        <v>48</v>
      </c>
      <c r="D72" s="209"/>
      <c r="E72" s="209"/>
      <c r="F72" s="209"/>
      <c r="G72" s="209"/>
      <c r="H72" s="209"/>
      <c r="I72" s="18">
        <v>1</v>
      </c>
      <c r="J72" s="74">
        <v>1</v>
      </c>
      <c r="K72" s="75">
        <f>SUM(I72*J72)</f>
        <v>1</v>
      </c>
      <c r="L72" s="30"/>
      <c r="O72" s="24"/>
      <c r="P72" s="24"/>
    </row>
    <row r="73" spans="2:16" ht="21" customHeight="1" x14ac:dyDescent="0.25">
      <c r="B73" s="27"/>
      <c r="C73" s="161" t="s">
        <v>49</v>
      </c>
      <c r="D73" s="162"/>
      <c r="E73" s="162"/>
      <c r="F73" s="162"/>
      <c r="G73" s="162"/>
      <c r="H73" s="163"/>
      <c r="I73" s="139">
        <v>1</v>
      </c>
      <c r="J73" s="134">
        <v>1</v>
      </c>
      <c r="K73" s="144">
        <f>SUM(I73*J73)</f>
        <v>1</v>
      </c>
      <c r="L73" s="30"/>
      <c r="O73" s="24"/>
      <c r="P73" s="24"/>
    </row>
    <row r="74" spans="2:16" ht="21" customHeight="1" thickBot="1" x14ac:dyDescent="0.3">
      <c r="B74" s="27"/>
      <c r="C74" s="140" t="s">
        <v>139</v>
      </c>
      <c r="D74" s="141"/>
      <c r="E74" s="141"/>
      <c r="F74" s="141"/>
      <c r="G74" s="141"/>
      <c r="H74" s="142"/>
      <c r="I74" s="137"/>
      <c r="J74" s="135"/>
      <c r="K74" s="145"/>
      <c r="L74" s="30"/>
      <c r="O74" s="24"/>
      <c r="P74" s="24"/>
    </row>
    <row r="75" spans="2:16" ht="21" customHeight="1" thickBot="1" x14ac:dyDescent="0.3">
      <c r="B75" s="27"/>
      <c r="C75" s="71" t="s">
        <v>5</v>
      </c>
      <c r="D75" s="31"/>
      <c r="E75" s="132"/>
      <c r="F75" s="132"/>
      <c r="G75" s="132"/>
      <c r="H75" s="132"/>
      <c r="I75" s="32" t="s">
        <v>33</v>
      </c>
      <c r="J75" s="72"/>
      <c r="K75" s="76">
        <f>SUM(K70:K74)</f>
        <v>4</v>
      </c>
      <c r="L75" s="30"/>
      <c r="O75" s="24"/>
      <c r="P75" s="24"/>
    </row>
    <row r="76" spans="2:16" ht="21" customHeight="1" x14ac:dyDescent="0.25">
      <c r="B76" s="27"/>
      <c r="C76" s="245"/>
      <c r="D76" s="246"/>
      <c r="E76" s="246"/>
      <c r="F76" s="246"/>
      <c r="G76" s="246"/>
      <c r="H76" s="246"/>
      <c r="I76" s="246"/>
      <c r="J76" s="246"/>
      <c r="K76" s="247"/>
      <c r="L76" s="30"/>
      <c r="O76" s="24"/>
      <c r="P76" s="24"/>
    </row>
    <row r="77" spans="2:16" ht="21" customHeight="1" thickBot="1" x14ac:dyDescent="0.3">
      <c r="B77" s="27"/>
      <c r="C77" s="248"/>
      <c r="D77" s="249"/>
      <c r="E77" s="249"/>
      <c r="F77" s="249"/>
      <c r="G77" s="249"/>
      <c r="H77" s="249"/>
      <c r="I77" s="249"/>
      <c r="J77" s="249"/>
      <c r="K77" s="250"/>
      <c r="L77" s="30"/>
      <c r="O77" s="24"/>
      <c r="P77" s="24"/>
    </row>
    <row r="78" spans="2:16" ht="7.5" customHeight="1" thickBot="1" x14ac:dyDescent="0.3">
      <c r="B78" s="27"/>
      <c r="C78" s="77"/>
      <c r="D78" s="77"/>
      <c r="E78" s="77"/>
      <c r="F78" s="77"/>
      <c r="G78" s="77"/>
      <c r="H78" s="77"/>
      <c r="I78" s="77"/>
      <c r="J78" s="72"/>
      <c r="K78" s="77"/>
      <c r="L78" s="30"/>
      <c r="O78" s="24"/>
      <c r="P78" s="24"/>
    </row>
    <row r="79" spans="2:16" ht="21" customHeight="1" thickBot="1" x14ac:dyDescent="0.3">
      <c r="B79" s="27"/>
      <c r="C79" s="64" t="s">
        <v>121</v>
      </c>
      <c r="D79" s="143" t="s">
        <v>173</v>
      </c>
      <c r="E79" s="143"/>
      <c r="F79" s="143"/>
      <c r="G79" s="143"/>
      <c r="H79" s="73"/>
      <c r="I79" s="65" t="s">
        <v>181</v>
      </c>
      <c r="J79" s="66" t="s">
        <v>177</v>
      </c>
      <c r="K79" s="67" t="s">
        <v>54</v>
      </c>
      <c r="L79" s="30"/>
      <c r="O79" s="24"/>
      <c r="P79" s="24"/>
    </row>
    <row r="80" spans="2:16" ht="21" customHeight="1" thickBot="1" x14ac:dyDescent="0.3">
      <c r="B80" s="27"/>
      <c r="C80" s="140" t="s">
        <v>55</v>
      </c>
      <c r="D80" s="141"/>
      <c r="E80" s="141"/>
      <c r="F80" s="141"/>
      <c r="G80" s="141"/>
      <c r="H80" s="142"/>
      <c r="I80" s="7">
        <v>1</v>
      </c>
      <c r="J80" s="78">
        <v>1</v>
      </c>
      <c r="K80" s="79">
        <f>SUM(I80*J80)</f>
        <v>1</v>
      </c>
      <c r="L80" s="30"/>
      <c r="O80" s="24"/>
      <c r="P80" s="24"/>
    </row>
    <row r="81" spans="2:16" ht="21" customHeight="1" thickBot="1" x14ac:dyDescent="0.3">
      <c r="B81" s="27"/>
      <c r="C81" s="71" t="s">
        <v>5</v>
      </c>
      <c r="D81" s="31"/>
      <c r="E81" s="132"/>
      <c r="F81" s="132"/>
      <c r="G81" s="132"/>
      <c r="H81" s="132"/>
      <c r="I81" s="32" t="s">
        <v>33</v>
      </c>
      <c r="J81" s="72"/>
      <c r="K81" s="3">
        <f>SUM(K80)</f>
        <v>1</v>
      </c>
      <c r="L81" s="30"/>
      <c r="O81" s="24"/>
      <c r="P81" s="24"/>
    </row>
    <row r="82" spans="2:16" ht="21" customHeight="1" x14ac:dyDescent="0.25">
      <c r="B82" s="27"/>
      <c r="C82" s="245"/>
      <c r="D82" s="246"/>
      <c r="E82" s="246"/>
      <c r="F82" s="246"/>
      <c r="G82" s="246"/>
      <c r="H82" s="246"/>
      <c r="I82" s="246"/>
      <c r="J82" s="246"/>
      <c r="K82" s="247"/>
      <c r="L82" s="30"/>
      <c r="O82" s="24"/>
      <c r="P82" s="24"/>
    </row>
    <row r="83" spans="2:16" ht="21" customHeight="1" thickBot="1" x14ac:dyDescent="0.3">
      <c r="B83" s="27"/>
      <c r="C83" s="248"/>
      <c r="D83" s="249"/>
      <c r="E83" s="249"/>
      <c r="F83" s="249"/>
      <c r="G83" s="249"/>
      <c r="H83" s="249"/>
      <c r="I83" s="249"/>
      <c r="J83" s="249"/>
      <c r="K83" s="250"/>
      <c r="L83" s="30"/>
      <c r="O83" s="24"/>
      <c r="P83" s="24"/>
    </row>
    <row r="84" spans="2:16" ht="9" customHeight="1" thickBot="1" x14ac:dyDescent="0.3">
      <c r="B84" s="27"/>
      <c r="C84" s="80"/>
      <c r="D84" s="80"/>
      <c r="E84" s="80"/>
      <c r="F84" s="80"/>
      <c r="G84" s="80"/>
      <c r="H84" s="80"/>
      <c r="I84" s="80"/>
      <c r="J84" s="39"/>
      <c r="K84" s="80"/>
      <c r="L84" s="30"/>
      <c r="O84" s="24"/>
      <c r="P84" s="24"/>
    </row>
    <row r="85" spans="2:16" ht="21" customHeight="1" thickBot="1" x14ac:dyDescent="0.3">
      <c r="B85" s="27"/>
      <c r="C85" s="64" t="s">
        <v>126</v>
      </c>
      <c r="D85" s="143" t="s">
        <v>32</v>
      </c>
      <c r="E85" s="143"/>
      <c r="F85" s="143"/>
      <c r="G85" s="143"/>
      <c r="H85" s="143"/>
      <c r="I85" s="65" t="s">
        <v>181</v>
      </c>
      <c r="J85" s="66" t="s">
        <v>177</v>
      </c>
      <c r="K85" s="67" t="s">
        <v>34</v>
      </c>
      <c r="L85" s="30"/>
      <c r="O85" s="24"/>
      <c r="P85" s="24"/>
    </row>
    <row r="86" spans="2:16" ht="21" customHeight="1" x14ac:dyDescent="0.25">
      <c r="B86" s="27"/>
      <c r="C86" s="140" t="s">
        <v>85</v>
      </c>
      <c r="D86" s="141"/>
      <c r="E86" s="141"/>
      <c r="F86" s="141"/>
      <c r="G86" s="141"/>
      <c r="H86" s="142"/>
      <c r="I86" s="19">
        <v>1</v>
      </c>
      <c r="J86" s="78">
        <v>1</v>
      </c>
      <c r="K86" s="79">
        <f>SUM(I86*J86)</f>
        <v>1</v>
      </c>
      <c r="L86" s="30"/>
      <c r="O86" s="24"/>
      <c r="P86" s="24"/>
    </row>
    <row r="87" spans="2:16" ht="21" customHeight="1" thickBot="1" x14ac:dyDescent="0.3">
      <c r="B87" s="27"/>
      <c r="C87" s="180" t="s">
        <v>57</v>
      </c>
      <c r="D87" s="181"/>
      <c r="E87" s="181"/>
      <c r="F87" s="181"/>
      <c r="G87" s="181"/>
      <c r="H87" s="181"/>
      <c r="I87" s="4">
        <v>1</v>
      </c>
      <c r="J87" s="81">
        <v>1</v>
      </c>
      <c r="K87" s="82">
        <f>SUM(I87*J87)</f>
        <v>1</v>
      </c>
      <c r="L87" s="30"/>
      <c r="O87" s="24"/>
      <c r="P87" s="24"/>
    </row>
    <row r="88" spans="2:16" ht="21" customHeight="1" thickBot="1" x14ac:dyDescent="0.3">
      <c r="B88" s="27"/>
      <c r="C88" s="71" t="s">
        <v>5</v>
      </c>
      <c r="D88" s="31"/>
      <c r="E88" s="125"/>
      <c r="F88" s="125"/>
      <c r="G88" s="125"/>
      <c r="H88" s="125"/>
      <c r="I88" s="32" t="s">
        <v>33</v>
      </c>
      <c r="J88" s="72"/>
      <c r="K88" s="3">
        <f>SUM(K86:K87)</f>
        <v>2</v>
      </c>
      <c r="L88" s="30"/>
      <c r="O88" s="72"/>
      <c r="P88" s="24"/>
    </row>
    <row r="89" spans="2:16" ht="21" customHeight="1" x14ac:dyDescent="0.25">
      <c r="B89" s="27"/>
      <c r="C89" s="260"/>
      <c r="D89" s="197"/>
      <c r="E89" s="197"/>
      <c r="F89" s="197"/>
      <c r="G89" s="197"/>
      <c r="H89" s="197"/>
      <c r="I89" s="197"/>
      <c r="J89" s="197"/>
      <c r="K89" s="198"/>
      <c r="L89" s="30"/>
      <c r="P89" s="24"/>
    </row>
    <row r="90" spans="2:16" ht="21" customHeight="1" thickBot="1" x14ac:dyDescent="0.3">
      <c r="B90" s="27"/>
      <c r="C90" s="199"/>
      <c r="D90" s="200"/>
      <c r="E90" s="200"/>
      <c r="F90" s="200"/>
      <c r="G90" s="200"/>
      <c r="H90" s="200"/>
      <c r="I90" s="200"/>
      <c r="J90" s="200"/>
      <c r="K90" s="201"/>
      <c r="L90" s="30"/>
      <c r="O90" s="24"/>
      <c r="P90" s="24"/>
    </row>
    <row r="91" spans="2:16" ht="9" customHeight="1" thickBot="1" x14ac:dyDescent="0.3">
      <c r="B91" s="27"/>
      <c r="C91" s="31"/>
      <c r="D91" s="80"/>
      <c r="E91" s="80"/>
      <c r="F91" s="80"/>
      <c r="G91" s="80"/>
      <c r="H91" s="31"/>
      <c r="I91" s="31"/>
      <c r="J91" s="39"/>
      <c r="K91" s="29"/>
      <c r="L91" s="30"/>
      <c r="O91" s="24"/>
      <c r="P91" s="24"/>
    </row>
    <row r="92" spans="2:16" ht="21" customHeight="1" thickBot="1" x14ac:dyDescent="0.3">
      <c r="B92" s="27"/>
      <c r="C92" s="64" t="s">
        <v>148</v>
      </c>
      <c r="D92" s="143" t="s">
        <v>58</v>
      </c>
      <c r="E92" s="143"/>
      <c r="F92" s="143"/>
      <c r="G92" s="143"/>
      <c r="H92" s="143"/>
      <c r="I92" s="65" t="s">
        <v>181</v>
      </c>
      <c r="J92" s="66" t="s">
        <v>177</v>
      </c>
      <c r="K92" s="67" t="s">
        <v>34</v>
      </c>
      <c r="L92" s="30"/>
      <c r="O92" s="24"/>
      <c r="P92" s="24"/>
    </row>
    <row r="93" spans="2:16" ht="21" customHeight="1" x14ac:dyDescent="0.25">
      <c r="B93" s="27"/>
      <c r="C93" s="140" t="s">
        <v>189</v>
      </c>
      <c r="D93" s="141"/>
      <c r="E93" s="141"/>
      <c r="F93" s="141"/>
      <c r="G93" s="141"/>
      <c r="H93" s="142"/>
      <c r="I93" s="19">
        <v>1</v>
      </c>
      <c r="J93" s="78">
        <v>1</v>
      </c>
      <c r="K93" s="79">
        <f>SUM(I93*J93)</f>
        <v>1</v>
      </c>
      <c r="L93" s="30"/>
      <c r="O93" s="24"/>
      <c r="P93" s="24"/>
    </row>
    <row r="94" spans="2:16" ht="21" customHeight="1" thickBot="1" x14ac:dyDescent="0.3">
      <c r="B94" s="27"/>
      <c r="C94" s="257" t="s">
        <v>190</v>
      </c>
      <c r="D94" s="258"/>
      <c r="E94" s="258"/>
      <c r="F94" s="258"/>
      <c r="G94" s="258"/>
      <c r="H94" s="259"/>
      <c r="I94" s="4">
        <v>1</v>
      </c>
      <c r="J94" s="81">
        <v>1</v>
      </c>
      <c r="K94" s="82">
        <f>SUM(I94*J94)</f>
        <v>1</v>
      </c>
      <c r="L94" s="30"/>
      <c r="O94" s="24"/>
      <c r="P94" s="24"/>
    </row>
    <row r="95" spans="2:16" ht="21" customHeight="1" thickBot="1" x14ac:dyDescent="0.3">
      <c r="B95" s="27"/>
      <c r="C95" s="71" t="s">
        <v>5</v>
      </c>
      <c r="D95" s="31"/>
      <c r="E95" s="125"/>
      <c r="F95" s="125"/>
      <c r="G95" s="125"/>
      <c r="H95" s="125"/>
      <c r="I95" s="32" t="s">
        <v>33</v>
      </c>
      <c r="J95" s="72"/>
      <c r="K95" s="3">
        <f>SUM(K93:K94)</f>
        <v>2</v>
      </c>
      <c r="L95" s="30"/>
      <c r="O95" s="24"/>
      <c r="P95" s="24"/>
    </row>
    <row r="96" spans="2:16" ht="21" customHeight="1" x14ac:dyDescent="0.25">
      <c r="B96" s="27"/>
      <c r="C96" s="164"/>
      <c r="D96" s="165"/>
      <c r="E96" s="165"/>
      <c r="F96" s="165"/>
      <c r="G96" s="165"/>
      <c r="H96" s="165"/>
      <c r="I96" s="165"/>
      <c r="J96" s="165"/>
      <c r="K96" s="166"/>
      <c r="L96" s="30"/>
      <c r="O96" s="24"/>
      <c r="P96" s="24"/>
    </row>
    <row r="97" spans="2:16" ht="21" customHeight="1" thickBot="1" x14ac:dyDescent="0.3">
      <c r="B97" s="27"/>
      <c r="C97" s="167"/>
      <c r="D97" s="168"/>
      <c r="E97" s="168"/>
      <c r="F97" s="168"/>
      <c r="G97" s="168"/>
      <c r="H97" s="168"/>
      <c r="I97" s="168"/>
      <c r="J97" s="168"/>
      <c r="K97" s="169"/>
      <c r="L97" s="30"/>
      <c r="O97" s="24"/>
      <c r="P97" s="24"/>
    </row>
    <row r="98" spans="2:16" ht="21" customHeight="1" thickBot="1" x14ac:dyDescent="0.3">
      <c r="B98" s="27"/>
      <c r="C98" s="57" t="s">
        <v>111</v>
      </c>
      <c r="D98" s="57" t="s">
        <v>162</v>
      </c>
      <c r="E98" s="31"/>
      <c r="F98" s="31"/>
      <c r="G98" s="31"/>
      <c r="H98" s="58"/>
      <c r="I98" s="59" t="s">
        <v>180</v>
      </c>
      <c r="J98" s="60">
        <v>7</v>
      </c>
      <c r="K98" s="61" t="s">
        <v>179</v>
      </c>
      <c r="L98" s="30"/>
      <c r="O98" s="24"/>
      <c r="P98" s="24"/>
    </row>
    <row r="99" spans="2:16" ht="21" customHeight="1" thickBot="1" x14ac:dyDescent="0.3">
      <c r="B99" s="27"/>
      <c r="C99" s="64" t="s">
        <v>122</v>
      </c>
      <c r="D99" s="143" t="s">
        <v>6</v>
      </c>
      <c r="E99" s="143"/>
      <c r="F99" s="143"/>
      <c r="G99" s="143"/>
      <c r="H99" s="143"/>
      <c r="I99" s="65" t="s">
        <v>181</v>
      </c>
      <c r="J99" s="66" t="s">
        <v>177</v>
      </c>
      <c r="K99" s="67" t="s">
        <v>45</v>
      </c>
      <c r="L99" s="30"/>
      <c r="O99" s="24"/>
      <c r="P99" s="24"/>
    </row>
    <row r="100" spans="2:16" ht="21" customHeight="1" x14ac:dyDescent="0.25">
      <c r="B100" s="27"/>
      <c r="C100" s="208" t="s">
        <v>200</v>
      </c>
      <c r="D100" s="209"/>
      <c r="E100" s="209"/>
      <c r="F100" s="209"/>
      <c r="G100" s="209"/>
      <c r="H100" s="256"/>
      <c r="I100" s="19">
        <v>1</v>
      </c>
      <c r="J100" s="78">
        <v>1</v>
      </c>
      <c r="K100" s="83">
        <f>SUM(I100*J100)</f>
        <v>1</v>
      </c>
      <c r="L100" s="30"/>
      <c r="O100" s="24"/>
      <c r="P100" s="24"/>
    </row>
    <row r="101" spans="2:16" ht="21" customHeight="1" x14ac:dyDescent="0.25">
      <c r="B101" s="27"/>
      <c r="C101" s="161" t="s">
        <v>196</v>
      </c>
      <c r="D101" s="162"/>
      <c r="E101" s="162"/>
      <c r="F101" s="162"/>
      <c r="G101" s="162"/>
      <c r="H101" s="162"/>
      <c r="I101" s="4">
        <v>1</v>
      </c>
      <c r="J101" s="81">
        <v>1</v>
      </c>
      <c r="K101" s="84">
        <f>SUM(I101*J101)</f>
        <v>1</v>
      </c>
      <c r="L101" s="30"/>
      <c r="O101" s="24"/>
      <c r="P101" s="24"/>
    </row>
    <row r="102" spans="2:16" ht="21" customHeight="1" x14ac:dyDescent="0.25">
      <c r="B102" s="27"/>
      <c r="C102" s="151" t="s">
        <v>178</v>
      </c>
      <c r="D102" s="152"/>
      <c r="E102" s="152"/>
      <c r="F102" s="152"/>
      <c r="G102" s="152"/>
      <c r="H102" s="153"/>
      <c r="I102" s="4">
        <v>1</v>
      </c>
      <c r="J102" s="81">
        <v>1</v>
      </c>
      <c r="K102" s="84">
        <f>SUM(I102*J102)</f>
        <v>1</v>
      </c>
      <c r="L102" s="30"/>
      <c r="O102" s="24"/>
      <c r="P102" s="24"/>
    </row>
    <row r="103" spans="2:16" ht="21" customHeight="1" thickBot="1" x14ac:dyDescent="0.3">
      <c r="B103" s="27"/>
      <c r="C103" s="148" t="s">
        <v>100</v>
      </c>
      <c r="D103" s="149"/>
      <c r="E103" s="149"/>
      <c r="F103" s="149"/>
      <c r="G103" s="149"/>
      <c r="H103" s="150"/>
      <c r="I103" s="4">
        <v>1</v>
      </c>
      <c r="J103" s="81">
        <v>1</v>
      </c>
      <c r="K103" s="84">
        <f>SUM(I103*J103)</f>
        <v>1</v>
      </c>
      <c r="L103" s="30"/>
      <c r="O103" s="24"/>
      <c r="P103" s="24"/>
    </row>
    <row r="104" spans="2:16" ht="21" customHeight="1" thickBot="1" x14ac:dyDescent="0.3">
      <c r="B104" s="27"/>
      <c r="C104" s="71" t="s">
        <v>5</v>
      </c>
      <c r="D104" s="31"/>
      <c r="E104" s="125"/>
      <c r="F104" s="125"/>
      <c r="G104" s="125"/>
      <c r="H104" s="125"/>
      <c r="I104" s="32" t="s">
        <v>33</v>
      </c>
      <c r="J104" s="72"/>
      <c r="K104" s="3">
        <f>SUM(K100:K103)</f>
        <v>4</v>
      </c>
      <c r="L104" s="30"/>
      <c r="O104" s="24"/>
      <c r="P104" s="24"/>
    </row>
    <row r="105" spans="2:16" ht="21" customHeight="1" x14ac:dyDescent="0.25">
      <c r="B105" s="27"/>
      <c r="C105" s="196"/>
      <c r="D105" s="123"/>
      <c r="E105" s="123"/>
      <c r="F105" s="123"/>
      <c r="G105" s="123"/>
      <c r="H105" s="123"/>
      <c r="I105" s="123"/>
      <c r="J105" s="123"/>
      <c r="K105" s="207"/>
      <c r="L105" s="30"/>
      <c r="O105" s="24"/>
      <c r="P105" s="24"/>
    </row>
    <row r="106" spans="2:16" ht="21" customHeight="1" thickBot="1" x14ac:dyDescent="0.3">
      <c r="B106" s="27"/>
      <c r="C106" s="167"/>
      <c r="D106" s="168"/>
      <c r="E106" s="168"/>
      <c r="F106" s="168"/>
      <c r="G106" s="168"/>
      <c r="H106" s="168"/>
      <c r="I106" s="168"/>
      <c r="J106" s="168"/>
      <c r="K106" s="169"/>
      <c r="L106" s="30"/>
      <c r="O106" s="24"/>
      <c r="P106" s="24"/>
    </row>
    <row r="107" spans="2:16" ht="7.5" customHeight="1" thickBot="1" x14ac:dyDescent="0.3">
      <c r="B107" s="27"/>
      <c r="C107" s="31"/>
      <c r="D107" s="31"/>
      <c r="E107" s="31"/>
      <c r="F107" s="31"/>
      <c r="G107" s="31"/>
      <c r="H107" s="31"/>
      <c r="I107" s="31"/>
      <c r="J107" s="39"/>
      <c r="K107" s="31"/>
      <c r="L107" s="30"/>
      <c r="O107" s="24"/>
      <c r="P107" s="24"/>
    </row>
    <row r="108" spans="2:16" ht="21" customHeight="1" thickBot="1" x14ac:dyDescent="0.3">
      <c r="B108" s="27"/>
      <c r="C108" s="64" t="s">
        <v>123</v>
      </c>
      <c r="D108" s="143" t="s">
        <v>84</v>
      </c>
      <c r="E108" s="143"/>
      <c r="F108" s="143"/>
      <c r="G108" s="143"/>
      <c r="H108" s="143"/>
      <c r="I108" s="65" t="s">
        <v>181</v>
      </c>
      <c r="J108" s="66" t="s">
        <v>177</v>
      </c>
      <c r="K108" s="67" t="s">
        <v>83</v>
      </c>
      <c r="L108" s="30"/>
      <c r="O108" s="24"/>
      <c r="P108" s="24"/>
    </row>
    <row r="109" spans="2:16" ht="21" customHeight="1" x14ac:dyDescent="0.25">
      <c r="B109" s="27"/>
      <c r="C109" s="140" t="s">
        <v>212</v>
      </c>
      <c r="D109" s="141"/>
      <c r="E109" s="141"/>
      <c r="F109" s="141"/>
      <c r="G109" s="141"/>
      <c r="H109" s="142"/>
      <c r="I109" s="19">
        <v>1</v>
      </c>
      <c r="J109" s="78">
        <v>1</v>
      </c>
      <c r="K109" s="85">
        <f>SUM(I109*J109)</f>
        <v>1</v>
      </c>
      <c r="L109" s="30"/>
      <c r="O109" s="24"/>
      <c r="P109" s="24"/>
    </row>
    <row r="110" spans="2:16" ht="21" customHeight="1" x14ac:dyDescent="0.25">
      <c r="B110" s="27"/>
      <c r="C110" s="151" t="s">
        <v>197</v>
      </c>
      <c r="D110" s="152"/>
      <c r="E110" s="152"/>
      <c r="F110" s="152"/>
      <c r="G110" s="152"/>
      <c r="H110" s="153"/>
      <c r="I110" s="4">
        <v>1</v>
      </c>
      <c r="J110" s="81">
        <v>1</v>
      </c>
      <c r="K110" s="86">
        <f t="shared" ref="K110:K111" si="0">SUM(I110*J110)</f>
        <v>1</v>
      </c>
      <c r="L110" s="30"/>
      <c r="O110" s="24"/>
      <c r="P110" s="24"/>
    </row>
    <row r="111" spans="2:16" ht="21" customHeight="1" thickBot="1" x14ac:dyDescent="0.3">
      <c r="B111" s="27"/>
      <c r="C111" s="151" t="s">
        <v>152</v>
      </c>
      <c r="D111" s="152"/>
      <c r="E111" s="152"/>
      <c r="F111" s="152"/>
      <c r="G111" s="152"/>
      <c r="H111" s="153"/>
      <c r="I111" s="4">
        <v>1</v>
      </c>
      <c r="J111" s="81">
        <v>1</v>
      </c>
      <c r="K111" s="87">
        <f t="shared" si="0"/>
        <v>1</v>
      </c>
      <c r="L111" s="30"/>
      <c r="O111" s="24"/>
      <c r="P111" s="24"/>
    </row>
    <row r="112" spans="2:16" ht="21" customHeight="1" thickBot="1" x14ac:dyDescent="0.3">
      <c r="B112" s="27"/>
      <c r="C112" s="71" t="s">
        <v>5</v>
      </c>
      <c r="D112" s="31"/>
      <c r="E112" s="125"/>
      <c r="F112" s="125"/>
      <c r="G112" s="125"/>
      <c r="H112" s="125"/>
      <c r="I112" s="32" t="s">
        <v>33</v>
      </c>
      <c r="J112" s="72"/>
      <c r="K112" s="3">
        <f>SUM(K109:K111)</f>
        <v>3</v>
      </c>
      <c r="L112" s="30"/>
      <c r="O112" s="24"/>
      <c r="P112" s="24"/>
    </row>
    <row r="113" spans="2:16" ht="21" customHeight="1" x14ac:dyDescent="0.25">
      <c r="B113" s="27"/>
      <c r="C113" s="164"/>
      <c r="D113" s="165"/>
      <c r="E113" s="165"/>
      <c r="F113" s="165"/>
      <c r="G113" s="165"/>
      <c r="H113" s="165"/>
      <c r="I113" s="165"/>
      <c r="J113" s="165"/>
      <c r="K113" s="166"/>
      <c r="L113" s="30"/>
      <c r="O113" s="24"/>
      <c r="P113" s="24"/>
    </row>
    <row r="114" spans="2:16" ht="21" customHeight="1" thickBot="1" x14ac:dyDescent="0.3">
      <c r="B114" s="27"/>
      <c r="C114" s="167"/>
      <c r="D114" s="168"/>
      <c r="E114" s="168"/>
      <c r="F114" s="168"/>
      <c r="G114" s="168"/>
      <c r="H114" s="168"/>
      <c r="I114" s="168"/>
      <c r="J114" s="168"/>
      <c r="K114" s="169"/>
      <c r="L114" s="30"/>
      <c r="O114" s="24"/>
      <c r="P114" s="24"/>
    </row>
    <row r="115" spans="2:16" ht="21" customHeight="1" thickBot="1" x14ac:dyDescent="0.3">
      <c r="B115" s="27"/>
      <c r="C115" s="56" t="s">
        <v>114</v>
      </c>
      <c r="D115" s="57" t="s">
        <v>140</v>
      </c>
      <c r="E115" s="31"/>
      <c r="F115" s="31"/>
      <c r="G115" s="31"/>
      <c r="H115" s="58"/>
      <c r="I115" s="59" t="s">
        <v>180</v>
      </c>
      <c r="J115" s="60">
        <v>5</v>
      </c>
      <c r="K115" s="61" t="s">
        <v>179</v>
      </c>
      <c r="L115" s="30"/>
      <c r="O115" s="24"/>
      <c r="P115" s="24"/>
    </row>
    <row r="116" spans="2:16" ht="21" customHeight="1" thickBot="1" x14ac:dyDescent="0.3">
      <c r="B116" s="27"/>
      <c r="C116" s="64" t="s">
        <v>124</v>
      </c>
      <c r="D116" s="143" t="s">
        <v>56</v>
      </c>
      <c r="E116" s="143"/>
      <c r="F116" s="143"/>
      <c r="G116" s="143"/>
      <c r="H116" s="143"/>
      <c r="I116" s="65" t="s">
        <v>181</v>
      </c>
      <c r="J116" s="66" t="s">
        <v>177</v>
      </c>
      <c r="K116" s="67" t="s">
        <v>93</v>
      </c>
      <c r="L116" s="30"/>
      <c r="O116" s="24"/>
      <c r="P116" s="24"/>
    </row>
    <row r="117" spans="2:16" ht="21" customHeight="1" x14ac:dyDescent="0.25">
      <c r="B117" s="27"/>
      <c r="C117" s="140" t="s">
        <v>31</v>
      </c>
      <c r="D117" s="141"/>
      <c r="E117" s="141"/>
      <c r="F117" s="141"/>
      <c r="G117" s="141"/>
      <c r="H117" s="142"/>
      <c r="I117" s="8">
        <v>1</v>
      </c>
      <c r="J117" s="78">
        <v>1</v>
      </c>
      <c r="K117" s="85">
        <f>SUM(I117*J117)</f>
        <v>1</v>
      </c>
      <c r="L117" s="30"/>
      <c r="O117" s="24"/>
      <c r="P117" s="24"/>
    </row>
    <row r="118" spans="2:16" ht="21" customHeight="1" x14ac:dyDescent="0.25">
      <c r="B118" s="27"/>
      <c r="C118" s="151" t="s">
        <v>135</v>
      </c>
      <c r="D118" s="152"/>
      <c r="E118" s="152"/>
      <c r="F118" s="152"/>
      <c r="G118" s="152"/>
      <c r="H118" s="153"/>
      <c r="I118" s="9">
        <v>1</v>
      </c>
      <c r="J118" s="81">
        <v>1</v>
      </c>
      <c r="K118" s="86">
        <f t="shared" ref="K118:K121" si="1">SUM(I118*J118)</f>
        <v>1</v>
      </c>
      <c r="L118" s="30"/>
      <c r="O118" s="24"/>
      <c r="P118" s="24"/>
    </row>
    <row r="119" spans="2:16" ht="21" customHeight="1" x14ac:dyDescent="0.25">
      <c r="B119" s="27"/>
      <c r="C119" s="151" t="s">
        <v>191</v>
      </c>
      <c r="D119" s="152"/>
      <c r="E119" s="152"/>
      <c r="F119" s="152"/>
      <c r="G119" s="152"/>
      <c r="H119" s="153"/>
      <c r="I119" s="9">
        <v>1</v>
      </c>
      <c r="J119" s="81">
        <v>1</v>
      </c>
      <c r="K119" s="86">
        <f t="shared" si="1"/>
        <v>1</v>
      </c>
      <c r="L119" s="30"/>
      <c r="O119" s="24"/>
      <c r="P119" s="24"/>
    </row>
    <row r="120" spans="2:16" ht="21" customHeight="1" x14ac:dyDescent="0.25">
      <c r="B120" s="27"/>
      <c r="C120" s="151" t="s">
        <v>136</v>
      </c>
      <c r="D120" s="152"/>
      <c r="E120" s="152"/>
      <c r="F120" s="152"/>
      <c r="G120" s="152"/>
      <c r="H120" s="153"/>
      <c r="I120" s="9">
        <v>1</v>
      </c>
      <c r="J120" s="81">
        <v>1</v>
      </c>
      <c r="K120" s="86">
        <f t="shared" si="1"/>
        <v>1</v>
      </c>
      <c r="L120" s="30"/>
      <c r="O120" s="24"/>
      <c r="P120" s="24"/>
    </row>
    <row r="121" spans="2:16" ht="21" customHeight="1" thickBot="1" x14ac:dyDescent="0.3">
      <c r="B121" s="27"/>
      <c r="C121" s="151" t="s">
        <v>137</v>
      </c>
      <c r="D121" s="152"/>
      <c r="E121" s="152"/>
      <c r="F121" s="152"/>
      <c r="G121" s="152"/>
      <c r="H121" s="153"/>
      <c r="I121" s="9">
        <v>1</v>
      </c>
      <c r="J121" s="81">
        <v>1</v>
      </c>
      <c r="K121" s="87">
        <f t="shared" si="1"/>
        <v>1</v>
      </c>
      <c r="L121" s="30"/>
      <c r="O121" s="24"/>
      <c r="P121" s="24"/>
    </row>
    <row r="122" spans="2:16" ht="21" customHeight="1" thickBot="1" x14ac:dyDescent="0.3">
      <c r="B122" s="27"/>
      <c r="C122" s="71" t="s">
        <v>5</v>
      </c>
      <c r="D122" s="31"/>
      <c r="E122" s="125"/>
      <c r="F122" s="133"/>
      <c r="G122" s="133"/>
      <c r="H122" s="133"/>
      <c r="I122" s="32" t="s">
        <v>33</v>
      </c>
      <c r="J122" s="72"/>
      <c r="K122" s="3">
        <f>SUM(K117:K121)</f>
        <v>5</v>
      </c>
      <c r="L122" s="30"/>
      <c r="O122" s="24"/>
      <c r="P122" s="24"/>
    </row>
    <row r="123" spans="2:16" ht="21" customHeight="1" x14ac:dyDescent="0.25">
      <c r="B123" s="27"/>
      <c r="C123" s="196"/>
      <c r="D123" s="197"/>
      <c r="E123" s="197"/>
      <c r="F123" s="197"/>
      <c r="G123" s="197"/>
      <c r="H123" s="197"/>
      <c r="I123" s="197"/>
      <c r="J123" s="197"/>
      <c r="K123" s="198"/>
      <c r="L123" s="30"/>
      <c r="O123" s="24"/>
      <c r="P123" s="24"/>
    </row>
    <row r="124" spans="2:16" ht="21" customHeight="1" thickBot="1" x14ac:dyDescent="0.3">
      <c r="B124" s="27"/>
      <c r="C124" s="199"/>
      <c r="D124" s="200"/>
      <c r="E124" s="200"/>
      <c r="F124" s="200"/>
      <c r="G124" s="200"/>
      <c r="H124" s="200"/>
      <c r="I124" s="200"/>
      <c r="J124" s="200"/>
      <c r="K124" s="201"/>
      <c r="L124" s="30"/>
      <c r="O124" s="24"/>
      <c r="P124" s="24"/>
    </row>
    <row r="125" spans="2:16" s="63" customFormat="1" ht="21" customHeight="1" thickBot="1" x14ac:dyDescent="0.3">
      <c r="B125" s="55"/>
      <c r="C125" s="56" t="s">
        <v>115</v>
      </c>
      <c r="D125" s="57" t="s">
        <v>150</v>
      </c>
      <c r="E125" s="57"/>
      <c r="F125" s="57"/>
      <c r="G125" s="58"/>
      <c r="H125" s="58"/>
      <c r="I125" s="59" t="s">
        <v>180</v>
      </c>
      <c r="J125" s="60">
        <v>10</v>
      </c>
      <c r="K125" s="61" t="s">
        <v>179</v>
      </c>
      <c r="L125" s="62"/>
      <c r="N125" s="24"/>
      <c r="O125" s="24"/>
      <c r="P125" s="24"/>
    </row>
    <row r="126" spans="2:16" ht="21" customHeight="1" thickBot="1" x14ac:dyDescent="0.3">
      <c r="B126" s="27"/>
      <c r="C126" s="64" t="s">
        <v>125</v>
      </c>
      <c r="D126" s="143" t="s">
        <v>50</v>
      </c>
      <c r="E126" s="143"/>
      <c r="F126" s="143"/>
      <c r="G126" s="143"/>
      <c r="H126" s="73"/>
      <c r="I126" s="65" t="s">
        <v>181</v>
      </c>
      <c r="J126" s="66" t="s">
        <v>177</v>
      </c>
      <c r="K126" s="67" t="s">
        <v>51</v>
      </c>
      <c r="L126" s="30"/>
      <c r="O126" s="24"/>
      <c r="P126" s="24"/>
    </row>
    <row r="127" spans="2:16" ht="21" customHeight="1" x14ac:dyDescent="0.25">
      <c r="B127" s="27"/>
      <c r="C127" s="140" t="s">
        <v>201</v>
      </c>
      <c r="D127" s="141"/>
      <c r="E127" s="141"/>
      <c r="F127" s="141"/>
      <c r="G127" s="141"/>
      <c r="H127" s="142"/>
      <c r="I127" s="8">
        <v>1</v>
      </c>
      <c r="J127" s="78">
        <v>1</v>
      </c>
      <c r="K127" s="87">
        <f t="shared" ref="K127:K128" si="2">SUM(I127*J127)</f>
        <v>1</v>
      </c>
      <c r="L127" s="30"/>
      <c r="O127" s="24"/>
      <c r="P127" s="24"/>
    </row>
    <row r="128" spans="2:16" ht="21" customHeight="1" x14ac:dyDescent="0.25">
      <c r="B128" s="27"/>
      <c r="C128" s="151" t="s">
        <v>153</v>
      </c>
      <c r="D128" s="152"/>
      <c r="E128" s="152"/>
      <c r="F128" s="152"/>
      <c r="G128" s="152"/>
      <c r="H128" s="153"/>
      <c r="I128" s="9">
        <v>1</v>
      </c>
      <c r="J128" s="81">
        <v>2</v>
      </c>
      <c r="K128" s="87">
        <f t="shared" si="2"/>
        <v>2</v>
      </c>
      <c r="L128" s="30"/>
      <c r="O128" s="24"/>
      <c r="P128" s="24"/>
    </row>
    <row r="129" spans="2:16" ht="21" customHeight="1" x14ac:dyDescent="0.25">
      <c r="B129" s="27"/>
      <c r="C129" s="151" t="s">
        <v>52</v>
      </c>
      <c r="D129" s="152"/>
      <c r="E129" s="152"/>
      <c r="F129" s="152"/>
      <c r="G129" s="152"/>
      <c r="H129" s="153"/>
      <c r="I129" s="9">
        <v>1</v>
      </c>
      <c r="J129" s="81">
        <v>1</v>
      </c>
      <c r="K129" s="87">
        <f t="shared" ref="K129:K132" si="3">SUM(I129*J129)</f>
        <v>1</v>
      </c>
      <c r="L129" s="30"/>
      <c r="O129" s="24"/>
      <c r="P129" s="24"/>
    </row>
    <row r="130" spans="2:16" ht="21" customHeight="1" x14ac:dyDescent="0.25">
      <c r="B130" s="27"/>
      <c r="C130" s="151" t="s">
        <v>53</v>
      </c>
      <c r="D130" s="152"/>
      <c r="E130" s="152"/>
      <c r="F130" s="152"/>
      <c r="G130" s="152"/>
      <c r="H130" s="153"/>
      <c r="I130" s="9">
        <v>1</v>
      </c>
      <c r="J130" s="81">
        <v>1</v>
      </c>
      <c r="K130" s="87">
        <f t="shared" si="3"/>
        <v>1</v>
      </c>
      <c r="L130" s="30"/>
      <c r="O130" s="24"/>
      <c r="P130" s="24"/>
    </row>
    <row r="131" spans="2:16" ht="21" customHeight="1" x14ac:dyDescent="0.25">
      <c r="B131" s="27"/>
      <c r="C131" s="161" t="s">
        <v>175</v>
      </c>
      <c r="D131" s="162"/>
      <c r="E131" s="162"/>
      <c r="F131" s="162"/>
      <c r="G131" s="162"/>
      <c r="H131" s="163"/>
      <c r="I131" s="9">
        <v>1</v>
      </c>
      <c r="J131" s="81">
        <v>2</v>
      </c>
      <c r="K131" s="87">
        <f t="shared" si="3"/>
        <v>2</v>
      </c>
      <c r="L131" s="30"/>
      <c r="O131" s="24"/>
      <c r="P131" s="24"/>
    </row>
    <row r="132" spans="2:16" ht="21" customHeight="1" x14ac:dyDescent="0.25">
      <c r="B132" s="27"/>
      <c r="C132" s="88" t="s">
        <v>176</v>
      </c>
      <c r="D132" s="89"/>
      <c r="E132" s="89"/>
      <c r="F132" s="89"/>
      <c r="G132" s="89"/>
      <c r="H132" s="90"/>
      <c r="I132" s="9">
        <v>1</v>
      </c>
      <c r="J132" s="81">
        <v>2</v>
      </c>
      <c r="K132" s="87">
        <f t="shared" si="3"/>
        <v>2</v>
      </c>
      <c r="L132" s="30"/>
      <c r="O132" s="24"/>
      <c r="P132" s="24"/>
    </row>
    <row r="133" spans="2:16" ht="21" customHeight="1" thickBot="1" x14ac:dyDescent="0.3">
      <c r="B133" s="27"/>
      <c r="C133" s="140" t="s">
        <v>95</v>
      </c>
      <c r="D133" s="141"/>
      <c r="E133" s="141"/>
      <c r="F133" s="141"/>
      <c r="G133" s="141"/>
      <c r="H133" s="142"/>
      <c r="I133" s="9">
        <v>1</v>
      </c>
      <c r="J133" s="81">
        <v>1</v>
      </c>
      <c r="K133" s="87">
        <f t="shared" ref="K133" si="4">SUM(I133*J133)</f>
        <v>1</v>
      </c>
      <c r="L133" s="30"/>
      <c r="O133" s="24"/>
      <c r="P133" s="24"/>
    </row>
    <row r="134" spans="2:16" ht="21" customHeight="1" thickBot="1" x14ac:dyDescent="0.3">
      <c r="B134" s="27"/>
      <c r="C134" s="71" t="s">
        <v>5</v>
      </c>
      <c r="D134" s="31"/>
      <c r="E134" s="125"/>
      <c r="F134" s="133"/>
      <c r="G134" s="133"/>
      <c r="H134" s="133"/>
      <c r="I134" s="32" t="s">
        <v>33</v>
      </c>
      <c r="J134" s="72"/>
      <c r="K134" s="3">
        <f>SUM(K127:K133)</f>
        <v>10</v>
      </c>
      <c r="L134" s="30"/>
      <c r="O134" s="24"/>
      <c r="P134" s="24"/>
    </row>
    <row r="135" spans="2:16" ht="21" customHeight="1" x14ac:dyDescent="0.25">
      <c r="B135" s="27"/>
      <c r="C135" s="196"/>
      <c r="D135" s="123"/>
      <c r="E135" s="123"/>
      <c r="F135" s="123"/>
      <c r="G135" s="123"/>
      <c r="H135" s="123"/>
      <c r="I135" s="123"/>
      <c r="J135" s="123"/>
      <c r="K135" s="207"/>
      <c r="L135" s="30"/>
      <c r="O135" s="24"/>
      <c r="P135" s="24"/>
    </row>
    <row r="136" spans="2:16" ht="21" customHeight="1" thickBot="1" x14ac:dyDescent="0.3">
      <c r="B136" s="27"/>
      <c r="C136" s="199"/>
      <c r="D136" s="200"/>
      <c r="E136" s="200"/>
      <c r="F136" s="200"/>
      <c r="G136" s="200"/>
      <c r="H136" s="200"/>
      <c r="I136" s="200"/>
      <c r="J136" s="200"/>
      <c r="K136" s="201"/>
      <c r="L136" s="30"/>
    </row>
    <row r="137" spans="2:16" ht="21" customHeight="1" thickBot="1" x14ac:dyDescent="0.3">
      <c r="B137" s="27"/>
      <c r="C137" s="56" t="s">
        <v>116</v>
      </c>
      <c r="D137" s="57" t="s">
        <v>7</v>
      </c>
      <c r="E137" s="57"/>
      <c r="F137" s="57"/>
      <c r="G137" s="57"/>
      <c r="H137" s="57"/>
      <c r="I137" s="59" t="s">
        <v>180</v>
      </c>
      <c r="J137" s="60">
        <v>20</v>
      </c>
      <c r="K137" s="61" t="s">
        <v>179</v>
      </c>
      <c r="L137" s="30"/>
    </row>
    <row r="138" spans="2:16" ht="21" customHeight="1" thickBot="1" x14ac:dyDescent="0.3">
      <c r="B138" s="27"/>
      <c r="C138" s="64" t="s">
        <v>127</v>
      </c>
      <c r="D138" s="143" t="s">
        <v>7</v>
      </c>
      <c r="E138" s="143"/>
      <c r="F138" s="143"/>
      <c r="G138" s="143"/>
      <c r="H138" s="143"/>
      <c r="I138" s="65" t="s">
        <v>181</v>
      </c>
      <c r="J138" s="66" t="s">
        <v>177</v>
      </c>
      <c r="K138" s="67" t="s">
        <v>218</v>
      </c>
      <c r="L138" s="30"/>
      <c r="O138" s="24"/>
      <c r="P138" s="24"/>
    </row>
    <row r="139" spans="2:16" ht="21" customHeight="1" x14ac:dyDescent="0.25">
      <c r="B139" s="27"/>
      <c r="C139" s="140" t="s">
        <v>65</v>
      </c>
      <c r="D139" s="141"/>
      <c r="E139" s="141"/>
      <c r="F139" s="141"/>
      <c r="G139" s="141"/>
      <c r="H139" s="142"/>
      <c r="I139" s="19">
        <v>1</v>
      </c>
      <c r="J139" s="78">
        <v>2</v>
      </c>
      <c r="K139" s="83">
        <f>SUM(I139*J139)</f>
        <v>2</v>
      </c>
      <c r="L139" s="30"/>
      <c r="O139" s="24"/>
      <c r="P139" s="24"/>
    </row>
    <row r="140" spans="2:16" ht="21" customHeight="1" x14ac:dyDescent="0.25">
      <c r="B140" s="27"/>
      <c r="C140" s="151" t="s">
        <v>66</v>
      </c>
      <c r="D140" s="152"/>
      <c r="E140" s="152"/>
      <c r="F140" s="152"/>
      <c r="G140" s="152"/>
      <c r="H140" s="153"/>
      <c r="I140" s="4">
        <v>1</v>
      </c>
      <c r="J140" s="81">
        <v>2</v>
      </c>
      <c r="K140" s="91">
        <f t="shared" ref="K140:K144" si="5">SUM(I140*J140)</f>
        <v>2</v>
      </c>
      <c r="L140" s="30"/>
      <c r="O140" s="24"/>
      <c r="P140" s="24"/>
    </row>
    <row r="141" spans="2:16" ht="21" customHeight="1" x14ac:dyDescent="0.25">
      <c r="B141" s="27"/>
      <c r="C141" s="151" t="s">
        <v>67</v>
      </c>
      <c r="D141" s="152"/>
      <c r="E141" s="152"/>
      <c r="F141" s="152"/>
      <c r="G141" s="152"/>
      <c r="H141" s="153"/>
      <c r="I141" s="4">
        <v>1</v>
      </c>
      <c r="J141" s="81">
        <v>2</v>
      </c>
      <c r="K141" s="91">
        <f t="shared" si="5"/>
        <v>2</v>
      </c>
      <c r="L141" s="30"/>
      <c r="O141" s="24"/>
      <c r="P141" s="24"/>
    </row>
    <row r="142" spans="2:16" ht="21" customHeight="1" x14ac:dyDescent="0.25">
      <c r="B142" s="27"/>
      <c r="C142" s="92" t="s">
        <v>96</v>
      </c>
      <c r="D142" s="93"/>
      <c r="E142" s="93"/>
      <c r="F142" s="93"/>
      <c r="G142" s="93"/>
      <c r="H142" s="94"/>
      <c r="I142" s="4">
        <v>1</v>
      </c>
      <c r="J142" s="81">
        <v>2</v>
      </c>
      <c r="K142" s="91">
        <f t="shared" si="5"/>
        <v>2</v>
      </c>
      <c r="L142" s="30"/>
      <c r="O142" s="24"/>
      <c r="P142" s="24"/>
    </row>
    <row r="143" spans="2:16" ht="21" customHeight="1" x14ac:dyDescent="0.25">
      <c r="B143" s="27"/>
      <c r="C143" s="92" t="s">
        <v>192</v>
      </c>
      <c r="D143" s="93"/>
      <c r="E143" s="93"/>
      <c r="F143" s="93"/>
      <c r="G143" s="93"/>
      <c r="H143" s="94"/>
      <c r="I143" s="4">
        <v>1</v>
      </c>
      <c r="J143" s="81">
        <v>2</v>
      </c>
      <c r="K143" s="91">
        <f t="shared" si="5"/>
        <v>2</v>
      </c>
      <c r="L143" s="30"/>
      <c r="O143" s="24"/>
      <c r="P143" s="24"/>
    </row>
    <row r="144" spans="2:16" ht="21" customHeight="1" thickBot="1" x14ac:dyDescent="0.3">
      <c r="B144" s="27"/>
      <c r="C144" s="151" t="s">
        <v>193</v>
      </c>
      <c r="D144" s="152"/>
      <c r="E144" s="152"/>
      <c r="F144" s="152"/>
      <c r="G144" s="152"/>
      <c r="H144" s="153"/>
      <c r="I144" s="4">
        <v>1</v>
      </c>
      <c r="J144" s="81">
        <v>2</v>
      </c>
      <c r="K144" s="84">
        <f t="shared" si="5"/>
        <v>2</v>
      </c>
      <c r="L144" s="30"/>
      <c r="O144" s="24"/>
      <c r="P144" s="24"/>
    </row>
    <row r="145" spans="2:16" ht="21" customHeight="1" thickBot="1" x14ac:dyDescent="0.3">
      <c r="B145" s="27"/>
      <c r="C145" s="71" t="s">
        <v>5</v>
      </c>
      <c r="D145" s="31"/>
      <c r="E145" s="125"/>
      <c r="F145" s="125"/>
      <c r="G145" s="125"/>
      <c r="H145" s="125"/>
      <c r="I145" s="32" t="s">
        <v>33</v>
      </c>
      <c r="J145" s="72"/>
      <c r="K145" s="3">
        <f>SUM(K139:K144)</f>
        <v>12</v>
      </c>
      <c r="L145" s="30"/>
      <c r="O145" s="24"/>
      <c r="P145" s="24"/>
    </row>
    <row r="146" spans="2:16" ht="21" customHeight="1" x14ac:dyDescent="0.25">
      <c r="B146" s="27"/>
      <c r="C146" s="126"/>
      <c r="D146" s="175"/>
      <c r="E146" s="175"/>
      <c r="F146" s="175"/>
      <c r="G146" s="175"/>
      <c r="H146" s="175"/>
      <c r="I146" s="175"/>
      <c r="J146" s="175"/>
      <c r="K146" s="176"/>
      <c r="L146" s="30"/>
      <c r="O146" s="24"/>
      <c r="P146" s="24"/>
    </row>
    <row r="147" spans="2:16" ht="21" customHeight="1" thickBot="1" x14ac:dyDescent="0.3">
      <c r="B147" s="27"/>
      <c r="C147" s="187"/>
      <c r="D147" s="188"/>
      <c r="E147" s="188"/>
      <c r="F147" s="188"/>
      <c r="G147" s="188"/>
      <c r="H147" s="188"/>
      <c r="I147" s="188"/>
      <c r="J147" s="188"/>
      <c r="K147" s="189"/>
      <c r="L147" s="30"/>
      <c r="O147" s="24"/>
      <c r="P147" s="24"/>
    </row>
    <row r="148" spans="2:16" ht="8.25" customHeight="1" thickBot="1" x14ac:dyDescent="0.3">
      <c r="B148" s="27"/>
      <c r="C148" s="31"/>
      <c r="D148" s="31"/>
      <c r="E148" s="31"/>
      <c r="F148" s="31"/>
      <c r="G148" s="31"/>
      <c r="H148" s="31"/>
      <c r="I148" s="31"/>
      <c r="J148" s="39"/>
      <c r="K148" s="29"/>
      <c r="L148" s="30"/>
      <c r="O148" s="24"/>
      <c r="P148" s="24"/>
    </row>
    <row r="149" spans="2:16" ht="21" customHeight="1" thickBot="1" x14ac:dyDescent="0.3">
      <c r="B149" s="27"/>
      <c r="C149" s="64" t="s">
        <v>128</v>
      </c>
      <c r="D149" s="143" t="s">
        <v>8</v>
      </c>
      <c r="E149" s="143"/>
      <c r="F149" s="143"/>
      <c r="G149" s="143"/>
      <c r="H149" s="73"/>
      <c r="I149" s="65" t="s">
        <v>181</v>
      </c>
      <c r="J149" s="66" t="s">
        <v>177</v>
      </c>
      <c r="K149" s="67" t="s">
        <v>83</v>
      </c>
      <c r="L149" s="30"/>
      <c r="O149" s="24"/>
      <c r="P149" s="24"/>
    </row>
    <row r="150" spans="2:16" ht="21" customHeight="1" x14ac:dyDescent="0.25">
      <c r="B150" s="27"/>
      <c r="C150" s="158" t="s">
        <v>194</v>
      </c>
      <c r="D150" s="159"/>
      <c r="E150" s="159"/>
      <c r="F150" s="159"/>
      <c r="G150" s="159"/>
      <c r="H150" s="160"/>
      <c r="I150" s="136">
        <v>1</v>
      </c>
      <c r="J150" s="138">
        <v>1</v>
      </c>
      <c r="K150" s="185">
        <f>SUM(I150*J150)</f>
        <v>1</v>
      </c>
      <c r="L150" s="30"/>
      <c r="O150" s="24"/>
      <c r="P150" s="24"/>
    </row>
    <row r="151" spans="2:16" ht="21" customHeight="1" x14ac:dyDescent="0.25">
      <c r="B151" s="27"/>
      <c r="C151" s="140" t="s">
        <v>182</v>
      </c>
      <c r="D151" s="141"/>
      <c r="E151" s="141"/>
      <c r="F151" s="141"/>
      <c r="G151" s="141"/>
      <c r="H151" s="142"/>
      <c r="I151" s="137"/>
      <c r="J151" s="135"/>
      <c r="K151" s="186"/>
      <c r="L151" s="30"/>
      <c r="O151" s="24"/>
      <c r="P151" s="24"/>
    </row>
    <row r="152" spans="2:16" ht="21" customHeight="1" x14ac:dyDescent="0.25">
      <c r="B152" s="27"/>
      <c r="C152" s="140" t="s">
        <v>68</v>
      </c>
      <c r="D152" s="141"/>
      <c r="E152" s="141"/>
      <c r="F152" s="141"/>
      <c r="G152" s="141"/>
      <c r="H152" s="142"/>
      <c r="I152" s="5">
        <v>1</v>
      </c>
      <c r="J152" s="74">
        <v>1</v>
      </c>
      <c r="K152" s="82">
        <f>SUM(I152*J152)</f>
        <v>1</v>
      </c>
      <c r="L152" s="30"/>
      <c r="O152" s="24"/>
      <c r="P152" s="24"/>
    </row>
    <row r="153" spans="2:16" ht="21" customHeight="1" thickBot="1" x14ac:dyDescent="0.3">
      <c r="B153" s="27"/>
      <c r="C153" s="151" t="s">
        <v>69</v>
      </c>
      <c r="D153" s="152"/>
      <c r="E153" s="152"/>
      <c r="F153" s="152"/>
      <c r="G153" s="152"/>
      <c r="H153" s="153"/>
      <c r="I153" s="6">
        <v>1</v>
      </c>
      <c r="J153" s="81">
        <v>1</v>
      </c>
      <c r="K153" s="82">
        <f>SUM(I153*J153)</f>
        <v>1</v>
      </c>
      <c r="L153" s="30"/>
      <c r="O153" s="24"/>
      <c r="P153" s="24"/>
    </row>
    <row r="154" spans="2:16" ht="21" customHeight="1" thickBot="1" x14ac:dyDescent="0.3">
      <c r="B154" s="27"/>
      <c r="C154" s="71" t="s">
        <v>5</v>
      </c>
      <c r="D154" s="31"/>
      <c r="E154" s="125"/>
      <c r="F154" s="173"/>
      <c r="G154" s="173"/>
      <c r="H154" s="173"/>
      <c r="I154" s="32" t="s">
        <v>33</v>
      </c>
      <c r="J154" s="72"/>
      <c r="K154" s="3">
        <f>SUM(K150:K153)</f>
        <v>3</v>
      </c>
      <c r="L154" s="30"/>
      <c r="O154" s="24"/>
      <c r="P154" s="24"/>
    </row>
    <row r="155" spans="2:16" ht="21" customHeight="1" x14ac:dyDescent="0.25">
      <c r="B155" s="27"/>
      <c r="C155" s="174"/>
      <c r="D155" s="175"/>
      <c r="E155" s="175"/>
      <c r="F155" s="175"/>
      <c r="G155" s="175"/>
      <c r="H155" s="175"/>
      <c r="I155" s="175"/>
      <c r="J155" s="175"/>
      <c r="K155" s="176"/>
      <c r="L155" s="30"/>
      <c r="O155" s="24"/>
      <c r="P155" s="24"/>
    </row>
    <row r="156" spans="2:16" ht="21" customHeight="1" thickBot="1" x14ac:dyDescent="0.3">
      <c r="B156" s="27"/>
      <c r="C156" s="182"/>
      <c r="D156" s="183"/>
      <c r="E156" s="183"/>
      <c r="F156" s="183"/>
      <c r="G156" s="183"/>
      <c r="H156" s="183"/>
      <c r="I156" s="183"/>
      <c r="J156" s="183"/>
      <c r="K156" s="184"/>
      <c r="L156" s="30"/>
      <c r="O156" s="24"/>
      <c r="P156" s="24"/>
    </row>
    <row r="157" spans="2:16" ht="7.5" customHeight="1" thickBot="1" x14ac:dyDescent="0.3">
      <c r="B157" s="27"/>
      <c r="C157" s="31"/>
      <c r="D157" s="31"/>
      <c r="E157" s="31"/>
      <c r="F157" s="31"/>
      <c r="G157" s="31"/>
      <c r="H157" s="31"/>
      <c r="I157" s="31"/>
      <c r="J157" s="39"/>
      <c r="K157" s="31"/>
      <c r="L157" s="30"/>
      <c r="O157" s="24"/>
      <c r="P157" s="24"/>
    </row>
    <row r="158" spans="2:16" ht="21" customHeight="1" thickBot="1" x14ac:dyDescent="0.3">
      <c r="B158" s="27"/>
      <c r="C158" s="64" t="s">
        <v>183</v>
      </c>
      <c r="D158" s="143" t="s">
        <v>72</v>
      </c>
      <c r="E158" s="143"/>
      <c r="F158" s="143"/>
      <c r="G158" s="143"/>
      <c r="H158" s="143"/>
      <c r="I158" s="65" t="s">
        <v>181</v>
      </c>
      <c r="J158" s="66" t="s">
        <v>177</v>
      </c>
      <c r="K158" s="67" t="s">
        <v>93</v>
      </c>
      <c r="L158" s="30"/>
      <c r="O158" s="24"/>
      <c r="P158" s="24"/>
    </row>
    <row r="159" spans="2:16" ht="21" customHeight="1" x14ac:dyDescent="0.25">
      <c r="B159" s="27"/>
      <c r="C159" s="148" t="s">
        <v>106</v>
      </c>
      <c r="D159" s="149"/>
      <c r="E159" s="149"/>
      <c r="F159" s="149"/>
      <c r="G159" s="149"/>
      <c r="H159" s="149"/>
      <c r="I159" s="7">
        <v>1</v>
      </c>
      <c r="J159" s="95">
        <v>1</v>
      </c>
      <c r="K159" s="83">
        <f>SUM(I159*J159)</f>
        <v>1</v>
      </c>
      <c r="L159" s="30"/>
      <c r="O159" s="24"/>
      <c r="P159" s="24"/>
    </row>
    <row r="160" spans="2:16" ht="21" customHeight="1" x14ac:dyDescent="0.25">
      <c r="B160" s="27"/>
      <c r="C160" s="180" t="s">
        <v>107</v>
      </c>
      <c r="D160" s="181"/>
      <c r="E160" s="181"/>
      <c r="F160" s="181"/>
      <c r="G160" s="181"/>
      <c r="H160" s="181"/>
      <c r="I160" s="6">
        <v>1</v>
      </c>
      <c r="J160" s="96">
        <v>1</v>
      </c>
      <c r="K160" s="83">
        <f t="shared" ref="K160:K163" si="6">SUM(I160*J160)</f>
        <v>1</v>
      </c>
      <c r="L160" s="30"/>
      <c r="O160" s="24"/>
      <c r="P160" s="24"/>
    </row>
    <row r="161" spans="2:16" ht="21" customHeight="1" x14ac:dyDescent="0.25">
      <c r="B161" s="27"/>
      <c r="C161" s="180" t="s">
        <v>73</v>
      </c>
      <c r="D161" s="181"/>
      <c r="E161" s="181"/>
      <c r="F161" s="181"/>
      <c r="G161" s="181"/>
      <c r="H161" s="181"/>
      <c r="I161" s="6">
        <v>1</v>
      </c>
      <c r="J161" s="96">
        <v>1</v>
      </c>
      <c r="K161" s="83">
        <f t="shared" si="6"/>
        <v>1</v>
      </c>
      <c r="L161" s="30"/>
      <c r="O161" s="24"/>
      <c r="P161" s="24"/>
    </row>
    <row r="162" spans="2:16" ht="21" customHeight="1" x14ac:dyDescent="0.25">
      <c r="B162" s="27"/>
      <c r="C162" s="180" t="s">
        <v>74</v>
      </c>
      <c r="D162" s="181"/>
      <c r="E162" s="181"/>
      <c r="F162" s="181"/>
      <c r="G162" s="181"/>
      <c r="H162" s="181"/>
      <c r="I162" s="6">
        <v>1</v>
      </c>
      <c r="J162" s="96">
        <v>1</v>
      </c>
      <c r="K162" s="83">
        <f t="shared" si="6"/>
        <v>1</v>
      </c>
      <c r="L162" s="30"/>
      <c r="O162" s="24"/>
      <c r="P162" s="24"/>
    </row>
    <row r="163" spans="2:16" ht="21" customHeight="1" thickBot="1" x14ac:dyDescent="0.3">
      <c r="B163" s="27"/>
      <c r="C163" s="180" t="s">
        <v>75</v>
      </c>
      <c r="D163" s="181"/>
      <c r="E163" s="181"/>
      <c r="F163" s="181"/>
      <c r="G163" s="181"/>
      <c r="H163" s="181"/>
      <c r="I163" s="6">
        <v>1</v>
      </c>
      <c r="J163" s="96">
        <v>1</v>
      </c>
      <c r="K163" s="83">
        <f t="shared" si="6"/>
        <v>1</v>
      </c>
      <c r="L163" s="30"/>
      <c r="O163" s="24"/>
      <c r="P163" s="24"/>
    </row>
    <row r="164" spans="2:16" ht="21" customHeight="1" thickBot="1" x14ac:dyDescent="0.3">
      <c r="B164" s="27"/>
      <c r="C164" s="71" t="s">
        <v>5</v>
      </c>
      <c r="D164" s="31"/>
      <c r="E164" s="133"/>
      <c r="F164" s="133"/>
      <c r="G164" s="133"/>
      <c r="H164" s="133"/>
      <c r="I164" s="32" t="s">
        <v>33</v>
      </c>
      <c r="J164" s="72"/>
      <c r="K164" s="3">
        <f>SUM(K159:K163)</f>
        <v>5</v>
      </c>
      <c r="L164" s="30"/>
      <c r="O164" s="24"/>
      <c r="P164" s="24"/>
    </row>
    <row r="165" spans="2:16" ht="21" customHeight="1" x14ac:dyDescent="0.25">
      <c r="B165" s="27"/>
      <c r="C165" s="126"/>
      <c r="D165" s="127"/>
      <c r="E165" s="127"/>
      <c r="F165" s="127"/>
      <c r="G165" s="127"/>
      <c r="H165" s="127"/>
      <c r="I165" s="127"/>
      <c r="J165" s="127"/>
      <c r="K165" s="128"/>
      <c r="L165" s="30"/>
      <c r="O165" s="24"/>
      <c r="P165" s="24"/>
    </row>
    <row r="166" spans="2:16" ht="21" customHeight="1" thickBot="1" x14ac:dyDescent="0.3">
      <c r="B166" s="27"/>
      <c r="C166" s="187"/>
      <c r="D166" s="178"/>
      <c r="E166" s="178"/>
      <c r="F166" s="178"/>
      <c r="G166" s="178"/>
      <c r="H166" s="178"/>
      <c r="I166" s="178"/>
      <c r="J166" s="178"/>
      <c r="K166" s="179"/>
      <c r="L166" s="30"/>
      <c r="O166" s="24"/>
      <c r="P166" s="24"/>
    </row>
    <row r="167" spans="2:16" ht="21" customHeight="1" thickBot="1" x14ac:dyDescent="0.3">
      <c r="B167" s="27"/>
      <c r="C167" s="191"/>
      <c r="D167" s="192"/>
      <c r="E167" s="192"/>
      <c r="F167" s="192"/>
      <c r="G167" s="192"/>
      <c r="H167" s="192"/>
      <c r="I167" s="192"/>
      <c r="J167" s="192"/>
      <c r="K167" s="193"/>
      <c r="L167" s="30"/>
      <c r="O167" s="24"/>
      <c r="P167" s="24"/>
    </row>
    <row r="168" spans="2:16" ht="21" customHeight="1" thickBot="1" x14ac:dyDescent="0.3">
      <c r="B168" s="27"/>
      <c r="C168" s="56" t="s">
        <v>129</v>
      </c>
      <c r="D168" s="190" t="s">
        <v>104</v>
      </c>
      <c r="E168" s="190"/>
      <c r="F168" s="190"/>
      <c r="G168" s="190"/>
      <c r="H168" s="31"/>
      <c r="I168" s="59" t="s">
        <v>180</v>
      </c>
      <c r="J168" s="60">
        <v>35</v>
      </c>
      <c r="K168" s="61" t="s">
        <v>179</v>
      </c>
      <c r="L168" s="30"/>
      <c r="O168" s="24"/>
      <c r="P168" s="24"/>
    </row>
    <row r="169" spans="2:16" ht="21" customHeight="1" thickBot="1" x14ac:dyDescent="0.3">
      <c r="B169" s="27"/>
      <c r="C169" s="64" t="s">
        <v>130</v>
      </c>
      <c r="D169" s="143" t="s">
        <v>104</v>
      </c>
      <c r="E169" s="143"/>
      <c r="F169" s="143"/>
      <c r="G169" s="143"/>
      <c r="H169" s="73"/>
      <c r="I169" s="65" t="s">
        <v>181</v>
      </c>
      <c r="J169" s="66" t="s">
        <v>177</v>
      </c>
      <c r="K169" s="67" t="s">
        <v>217</v>
      </c>
      <c r="L169" s="30"/>
      <c r="O169" s="24"/>
      <c r="P169" s="24"/>
    </row>
    <row r="170" spans="2:16" ht="21" customHeight="1" x14ac:dyDescent="0.25">
      <c r="B170" s="27"/>
      <c r="C170" s="140" t="s">
        <v>198</v>
      </c>
      <c r="D170" s="141"/>
      <c r="E170" s="141"/>
      <c r="F170" s="141"/>
      <c r="G170" s="141"/>
      <c r="H170" s="142"/>
      <c r="I170" s="19">
        <v>1</v>
      </c>
      <c r="J170" s="78">
        <v>3</v>
      </c>
      <c r="K170" s="79">
        <f>SUM(I170*J170)</f>
        <v>3</v>
      </c>
      <c r="L170" s="30"/>
      <c r="O170" s="24"/>
      <c r="P170" s="24"/>
    </row>
    <row r="171" spans="2:16" ht="21" customHeight="1" x14ac:dyDescent="0.25">
      <c r="B171" s="27"/>
      <c r="C171" s="161" t="s">
        <v>213</v>
      </c>
      <c r="D171" s="162"/>
      <c r="E171" s="162"/>
      <c r="F171" s="162"/>
      <c r="G171" s="162"/>
      <c r="H171" s="163"/>
      <c r="I171" s="4">
        <v>1</v>
      </c>
      <c r="J171" s="81">
        <v>2</v>
      </c>
      <c r="K171" s="82">
        <f t="shared" ref="K171:K179" si="7">SUM(I171*J171)</f>
        <v>2</v>
      </c>
      <c r="L171" s="30"/>
      <c r="O171" s="24"/>
      <c r="P171" s="24"/>
    </row>
    <row r="172" spans="2:16" ht="21" customHeight="1" x14ac:dyDescent="0.25">
      <c r="B172" s="27"/>
      <c r="C172" s="97" t="s">
        <v>202</v>
      </c>
      <c r="D172" s="98"/>
      <c r="E172" s="98"/>
      <c r="F172" s="98"/>
      <c r="G172" s="98"/>
      <c r="H172" s="99"/>
      <c r="I172" s="139">
        <v>1</v>
      </c>
      <c r="J172" s="134">
        <v>2</v>
      </c>
      <c r="K172" s="194">
        <f t="shared" si="7"/>
        <v>2</v>
      </c>
      <c r="L172" s="30"/>
      <c r="O172" s="24"/>
      <c r="P172" s="24"/>
    </row>
    <row r="173" spans="2:16" ht="21" customHeight="1" x14ac:dyDescent="0.25">
      <c r="B173" s="27"/>
      <c r="C173" s="100" t="s">
        <v>203</v>
      </c>
      <c r="D173" s="101"/>
      <c r="E173" s="101"/>
      <c r="F173" s="101"/>
      <c r="G173" s="101"/>
      <c r="H173" s="102"/>
      <c r="I173" s="137"/>
      <c r="J173" s="135"/>
      <c r="K173" s="195"/>
      <c r="L173" s="30"/>
      <c r="O173" s="24"/>
      <c r="P173" s="24"/>
    </row>
    <row r="174" spans="2:16" ht="21" customHeight="1" x14ac:dyDescent="0.25">
      <c r="B174" s="27"/>
      <c r="C174" s="140" t="s">
        <v>204</v>
      </c>
      <c r="D174" s="141"/>
      <c r="E174" s="141"/>
      <c r="F174" s="141"/>
      <c r="G174" s="141"/>
      <c r="H174" s="142"/>
      <c r="I174" s="4">
        <v>1</v>
      </c>
      <c r="J174" s="81">
        <v>2</v>
      </c>
      <c r="K174" s="82">
        <f t="shared" si="7"/>
        <v>2</v>
      </c>
      <c r="L174" s="30"/>
      <c r="O174" s="24"/>
      <c r="P174" s="24"/>
    </row>
    <row r="175" spans="2:16" ht="21" customHeight="1" x14ac:dyDescent="0.25">
      <c r="B175" s="27"/>
      <c r="C175" s="151" t="s">
        <v>205</v>
      </c>
      <c r="D175" s="152"/>
      <c r="E175" s="152"/>
      <c r="F175" s="152"/>
      <c r="G175" s="152"/>
      <c r="H175" s="153"/>
      <c r="I175" s="4">
        <v>1</v>
      </c>
      <c r="J175" s="81">
        <v>2</v>
      </c>
      <c r="K175" s="82">
        <f t="shared" si="7"/>
        <v>2</v>
      </c>
      <c r="L175" s="30"/>
      <c r="O175" s="24"/>
      <c r="P175" s="24"/>
    </row>
    <row r="176" spans="2:16" ht="21" customHeight="1" x14ac:dyDescent="0.25">
      <c r="B176" s="27"/>
      <c r="C176" s="151" t="s">
        <v>206</v>
      </c>
      <c r="D176" s="152"/>
      <c r="E176" s="152"/>
      <c r="F176" s="152"/>
      <c r="G176" s="152"/>
      <c r="H176" s="153"/>
      <c r="I176" s="4">
        <v>1</v>
      </c>
      <c r="J176" s="81">
        <v>2</v>
      </c>
      <c r="K176" s="82">
        <f t="shared" si="7"/>
        <v>2</v>
      </c>
      <c r="L176" s="30"/>
      <c r="O176" s="24"/>
      <c r="P176" s="24"/>
    </row>
    <row r="177" spans="2:16" ht="21" customHeight="1" x14ac:dyDescent="0.25">
      <c r="B177" s="27"/>
      <c r="C177" s="151" t="s">
        <v>207</v>
      </c>
      <c r="D177" s="152"/>
      <c r="E177" s="152"/>
      <c r="F177" s="152"/>
      <c r="G177" s="152"/>
      <c r="H177" s="153"/>
      <c r="I177" s="4">
        <v>1</v>
      </c>
      <c r="J177" s="81">
        <v>2</v>
      </c>
      <c r="K177" s="82">
        <f t="shared" si="7"/>
        <v>2</v>
      </c>
      <c r="L177" s="30"/>
      <c r="O177" s="24"/>
      <c r="P177" s="24"/>
    </row>
    <row r="178" spans="2:16" ht="21" customHeight="1" x14ac:dyDescent="0.25">
      <c r="B178" s="27"/>
      <c r="C178" s="151" t="s">
        <v>208</v>
      </c>
      <c r="D178" s="152"/>
      <c r="E178" s="152"/>
      <c r="F178" s="152"/>
      <c r="G178" s="152"/>
      <c r="H178" s="153"/>
      <c r="I178" s="4">
        <v>1</v>
      </c>
      <c r="J178" s="81">
        <v>2</v>
      </c>
      <c r="K178" s="82">
        <f t="shared" si="7"/>
        <v>2</v>
      </c>
      <c r="L178" s="30"/>
      <c r="O178" s="24"/>
      <c r="P178" s="24"/>
    </row>
    <row r="179" spans="2:16" ht="21" customHeight="1" x14ac:dyDescent="0.25">
      <c r="B179" s="27"/>
      <c r="C179" s="161" t="s">
        <v>209</v>
      </c>
      <c r="D179" s="162"/>
      <c r="E179" s="162"/>
      <c r="F179" s="162"/>
      <c r="G179" s="162"/>
      <c r="H179" s="163"/>
      <c r="I179" s="4">
        <v>1</v>
      </c>
      <c r="J179" s="81">
        <v>2</v>
      </c>
      <c r="K179" s="91">
        <f t="shared" si="7"/>
        <v>2</v>
      </c>
      <c r="L179" s="30"/>
      <c r="O179" s="24"/>
      <c r="P179" s="24"/>
    </row>
    <row r="180" spans="2:16" ht="21" customHeight="1" thickBot="1" x14ac:dyDescent="0.3">
      <c r="B180" s="27"/>
      <c r="C180" s="180" t="s">
        <v>210</v>
      </c>
      <c r="D180" s="181"/>
      <c r="E180" s="181"/>
      <c r="F180" s="181"/>
      <c r="G180" s="181"/>
      <c r="H180" s="181"/>
      <c r="I180" s="4">
        <v>1</v>
      </c>
      <c r="J180" s="81">
        <v>2</v>
      </c>
      <c r="K180" s="79">
        <f>SUM(I180*J180)</f>
        <v>2</v>
      </c>
      <c r="L180" s="30"/>
      <c r="O180" s="24"/>
      <c r="P180" s="24"/>
    </row>
    <row r="181" spans="2:16" ht="21" customHeight="1" thickBot="1" x14ac:dyDescent="0.3">
      <c r="B181" s="27"/>
      <c r="C181" s="71" t="s">
        <v>5</v>
      </c>
      <c r="D181" s="31"/>
      <c r="E181" s="202"/>
      <c r="F181" s="202"/>
      <c r="G181" s="202"/>
      <c r="H181" s="202"/>
      <c r="I181" s="32" t="s">
        <v>33</v>
      </c>
      <c r="J181" s="72"/>
      <c r="K181" s="3">
        <f>SUM(K170:K180)</f>
        <v>21</v>
      </c>
      <c r="L181" s="30"/>
      <c r="O181" s="24"/>
      <c r="P181" s="24"/>
    </row>
    <row r="182" spans="2:16" ht="21" customHeight="1" x14ac:dyDescent="0.25">
      <c r="B182" s="27"/>
      <c r="C182" s="203"/>
      <c r="D182" s="204"/>
      <c r="E182" s="204"/>
      <c r="F182" s="204"/>
      <c r="G182" s="204"/>
      <c r="H182" s="204"/>
      <c r="I182" s="204"/>
      <c r="J182" s="204"/>
      <c r="K182" s="205"/>
      <c r="L182" s="30"/>
      <c r="O182" s="24"/>
      <c r="P182" s="24"/>
    </row>
    <row r="183" spans="2:16" ht="21" customHeight="1" thickBot="1" x14ac:dyDescent="0.3">
      <c r="B183" s="27"/>
      <c r="C183" s="251"/>
      <c r="D183" s="252"/>
      <c r="E183" s="252"/>
      <c r="F183" s="252"/>
      <c r="G183" s="252"/>
      <c r="H183" s="252"/>
      <c r="I183" s="252"/>
      <c r="J183" s="252"/>
      <c r="K183" s="253"/>
      <c r="L183" s="30"/>
    </row>
    <row r="184" spans="2:16" ht="9" customHeight="1" thickBot="1" x14ac:dyDescent="0.3">
      <c r="B184" s="27"/>
      <c r="C184" s="31"/>
      <c r="D184" s="31"/>
      <c r="E184" s="31"/>
      <c r="F184" s="31"/>
      <c r="G184" s="31"/>
      <c r="H184" s="31"/>
      <c r="I184" s="31"/>
      <c r="J184" s="39"/>
      <c r="K184" s="29"/>
      <c r="L184" s="30"/>
    </row>
    <row r="185" spans="2:16" ht="21" customHeight="1" thickBot="1" x14ac:dyDescent="0.3">
      <c r="B185" s="27"/>
      <c r="C185" s="64" t="s">
        <v>149</v>
      </c>
      <c r="D185" s="143" t="s">
        <v>59</v>
      </c>
      <c r="E185" s="143"/>
      <c r="F185" s="143"/>
      <c r="G185" s="143"/>
      <c r="H185" s="143"/>
      <c r="I185" s="65" t="s">
        <v>181</v>
      </c>
      <c r="J185" s="66" t="s">
        <v>177</v>
      </c>
      <c r="K185" s="67" t="s">
        <v>211</v>
      </c>
      <c r="L185" s="30"/>
      <c r="O185" s="24"/>
      <c r="P185" s="24"/>
    </row>
    <row r="186" spans="2:16" ht="21" customHeight="1" x14ac:dyDescent="0.25">
      <c r="B186" s="27"/>
      <c r="C186" s="140" t="s">
        <v>60</v>
      </c>
      <c r="D186" s="141"/>
      <c r="E186" s="141"/>
      <c r="F186" s="141"/>
      <c r="G186" s="141"/>
      <c r="H186" s="142"/>
      <c r="I186" s="19">
        <v>1</v>
      </c>
      <c r="J186" s="78">
        <v>2</v>
      </c>
      <c r="K186" s="83">
        <f>SUM(I186*J186)</f>
        <v>2</v>
      </c>
      <c r="L186" s="30"/>
      <c r="O186" s="24"/>
      <c r="P186" s="24"/>
    </row>
    <row r="187" spans="2:16" ht="21" customHeight="1" x14ac:dyDescent="0.25">
      <c r="B187" s="27"/>
      <c r="C187" s="180" t="s">
        <v>61</v>
      </c>
      <c r="D187" s="181"/>
      <c r="E187" s="181"/>
      <c r="F187" s="181"/>
      <c r="G187" s="181"/>
      <c r="H187" s="181"/>
      <c r="I187" s="4">
        <v>1</v>
      </c>
      <c r="J187" s="81">
        <v>1</v>
      </c>
      <c r="K187" s="91">
        <f t="shared" ref="K187:K193" si="8">SUM(I187*J187)</f>
        <v>1</v>
      </c>
      <c r="L187" s="30"/>
      <c r="O187" s="24"/>
      <c r="P187" s="24"/>
    </row>
    <row r="188" spans="2:16" ht="21" customHeight="1" x14ac:dyDescent="0.25">
      <c r="B188" s="27"/>
      <c r="C188" s="180" t="s">
        <v>62</v>
      </c>
      <c r="D188" s="181"/>
      <c r="E188" s="181"/>
      <c r="F188" s="181"/>
      <c r="G188" s="181"/>
      <c r="H188" s="181"/>
      <c r="I188" s="4">
        <v>1</v>
      </c>
      <c r="J188" s="81">
        <v>1</v>
      </c>
      <c r="K188" s="91">
        <f t="shared" si="8"/>
        <v>1</v>
      </c>
      <c r="L188" s="30"/>
      <c r="O188" s="24"/>
      <c r="P188" s="24"/>
    </row>
    <row r="189" spans="2:16" ht="21" customHeight="1" x14ac:dyDescent="0.25">
      <c r="B189" s="27"/>
      <c r="C189" s="180" t="s">
        <v>63</v>
      </c>
      <c r="D189" s="181"/>
      <c r="E189" s="181"/>
      <c r="F189" s="181"/>
      <c r="G189" s="181"/>
      <c r="H189" s="181"/>
      <c r="I189" s="4">
        <v>1</v>
      </c>
      <c r="J189" s="81">
        <v>1</v>
      </c>
      <c r="K189" s="91">
        <f t="shared" si="8"/>
        <v>1</v>
      </c>
      <c r="L189" s="30"/>
      <c r="O189" s="24"/>
      <c r="P189" s="24"/>
    </row>
    <row r="190" spans="2:16" ht="21" customHeight="1" x14ac:dyDescent="0.25">
      <c r="B190" s="27"/>
      <c r="C190" s="180" t="s">
        <v>101</v>
      </c>
      <c r="D190" s="181"/>
      <c r="E190" s="181"/>
      <c r="F190" s="181"/>
      <c r="G190" s="181"/>
      <c r="H190" s="181"/>
      <c r="I190" s="4">
        <v>1</v>
      </c>
      <c r="J190" s="81">
        <v>1</v>
      </c>
      <c r="K190" s="91">
        <f t="shared" si="8"/>
        <v>1</v>
      </c>
      <c r="L190" s="30"/>
      <c r="O190" s="24"/>
      <c r="P190" s="24"/>
    </row>
    <row r="191" spans="2:16" ht="21" customHeight="1" x14ac:dyDescent="0.25">
      <c r="B191" s="27"/>
      <c r="C191" s="180" t="s">
        <v>64</v>
      </c>
      <c r="D191" s="181"/>
      <c r="E191" s="181"/>
      <c r="F191" s="181"/>
      <c r="G191" s="181"/>
      <c r="H191" s="181"/>
      <c r="I191" s="4">
        <v>1</v>
      </c>
      <c r="J191" s="81">
        <v>1</v>
      </c>
      <c r="K191" s="91">
        <f t="shared" si="8"/>
        <v>1</v>
      </c>
      <c r="L191" s="30"/>
      <c r="O191" s="24"/>
      <c r="P191" s="24"/>
    </row>
    <row r="192" spans="2:16" ht="21" customHeight="1" x14ac:dyDescent="0.25">
      <c r="B192" s="27"/>
      <c r="C192" s="180" t="s">
        <v>102</v>
      </c>
      <c r="D192" s="181"/>
      <c r="E192" s="181"/>
      <c r="F192" s="181"/>
      <c r="G192" s="181"/>
      <c r="H192" s="181"/>
      <c r="I192" s="4">
        <v>1</v>
      </c>
      <c r="J192" s="81">
        <v>1</v>
      </c>
      <c r="K192" s="91">
        <f t="shared" si="8"/>
        <v>1</v>
      </c>
      <c r="L192" s="30"/>
      <c r="O192" s="24"/>
      <c r="P192" s="24"/>
    </row>
    <row r="193" spans="2:16" ht="21" customHeight="1" thickBot="1" x14ac:dyDescent="0.3">
      <c r="B193" s="27"/>
      <c r="C193" s="180" t="s">
        <v>103</v>
      </c>
      <c r="D193" s="181"/>
      <c r="E193" s="181"/>
      <c r="F193" s="181"/>
      <c r="G193" s="181"/>
      <c r="H193" s="181"/>
      <c r="I193" s="4">
        <v>1</v>
      </c>
      <c r="J193" s="81">
        <v>1</v>
      </c>
      <c r="K193" s="84">
        <f t="shared" si="8"/>
        <v>1</v>
      </c>
      <c r="L193" s="30"/>
      <c r="O193" s="24"/>
      <c r="P193" s="24"/>
    </row>
    <row r="194" spans="2:16" ht="21" customHeight="1" thickBot="1" x14ac:dyDescent="0.3">
      <c r="B194" s="27"/>
      <c r="C194" s="71" t="s">
        <v>5</v>
      </c>
      <c r="D194" s="31"/>
      <c r="E194" s="125"/>
      <c r="F194" s="172"/>
      <c r="G194" s="172"/>
      <c r="H194" s="172"/>
      <c r="I194" s="32" t="s">
        <v>33</v>
      </c>
      <c r="J194" s="72"/>
      <c r="K194" s="3">
        <f>SUM(K186:K193)</f>
        <v>9</v>
      </c>
      <c r="L194" s="30"/>
      <c r="O194" s="24"/>
      <c r="P194" s="24"/>
    </row>
    <row r="195" spans="2:16" ht="21" customHeight="1" x14ac:dyDescent="0.25">
      <c r="B195" s="27"/>
      <c r="C195" s="196"/>
      <c r="D195" s="123"/>
      <c r="E195" s="123"/>
      <c r="F195" s="123"/>
      <c r="G195" s="123"/>
      <c r="H195" s="123"/>
      <c r="I195" s="123"/>
      <c r="J195" s="123"/>
      <c r="K195" s="207"/>
      <c r="L195" s="30"/>
      <c r="O195" s="24"/>
      <c r="P195" s="24"/>
    </row>
    <row r="196" spans="2:16" ht="21" customHeight="1" thickBot="1" x14ac:dyDescent="0.3">
      <c r="B196" s="27"/>
      <c r="C196" s="177"/>
      <c r="D196" s="178"/>
      <c r="E196" s="178"/>
      <c r="F196" s="178"/>
      <c r="G196" s="178"/>
      <c r="H196" s="178"/>
      <c r="I196" s="178"/>
      <c r="J196" s="178"/>
      <c r="K196" s="179"/>
      <c r="L196" s="30"/>
      <c r="P196" s="24"/>
    </row>
    <row r="197" spans="2:16" ht="6" customHeight="1" thickBot="1" x14ac:dyDescent="0.3">
      <c r="B197" s="27"/>
      <c r="C197" s="31"/>
      <c r="D197" s="31"/>
      <c r="E197" s="31"/>
      <c r="F197" s="31"/>
      <c r="G197" s="31"/>
      <c r="H197" s="31"/>
      <c r="I197" s="31"/>
      <c r="J197" s="39"/>
      <c r="K197" s="29"/>
      <c r="L197" s="30"/>
      <c r="P197" s="24"/>
    </row>
    <row r="198" spans="2:16" ht="21" customHeight="1" thickBot="1" x14ac:dyDescent="0.3">
      <c r="B198" s="27"/>
      <c r="C198" s="64" t="s">
        <v>151</v>
      </c>
      <c r="D198" s="143" t="s">
        <v>70</v>
      </c>
      <c r="E198" s="143"/>
      <c r="F198" s="143"/>
      <c r="G198" s="143"/>
      <c r="H198" s="143"/>
      <c r="I198" s="65" t="s">
        <v>181</v>
      </c>
      <c r="J198" s="66" t="s">
        <v>177</v>
      </c>
      <c r="K198" s="67" t="s">
        <v>93</v>
      </c>
      <c r="L198" s="30"/>
      <c r="O198" s="24"/>
      <c r="P198" s="24"/>
    </row>
    <row r="199" spans="2:16" ht="21" customHeight="1" x14ac:dyDescent="0.25">
      <c r="B199" s="27"/>
      <c r="C199" s="140" t="s">
        <v>90</v>
      </c>
      <c r="D199" s="141"/>
      <c r="E199" s="141"/>
      <c r="F199" s="141"/>
      <c r="G199" s="141"/>
      <c r="H199" s="142"/>
      <c r="I199" s="19">
        <v>1</v>
      </c>
      <c r="J199" s="78">
        <v>1</v>
      </c>
      <c r="K199" s="83">
        <f>SUM(I199*J199)</f>
        <v>1</v>
      </c>
      <c r="L199" s="30"/>
      <c r="O199" s="24"/>
      <c r="P199" s="24"/>
    </row>
    <row r="200" spans="2:16" ht="21" customHeight="1" x14ac:dyDescent="0.25">
      <c r="B200" s="27"/>
      <c r="C200" s="151" t="s">
        <v>91</v>
      </c>
      <c r="D200" s="152"/>
      <c r="E200" s="152"/>
      <c r="F200" s="152"/>
      <c r="G200" s="152"/>
      <c r="H200" s="153"/>
      <c r="I200" s="4">
        <v>1</v>
      </c>
      <c r="J200" s="81">
        <v>2</v>
      </c>
      <c r="K200" s="91">
        <f t="shared" ref="K200:K201" si="9">SUM(I200*J200)</f>
        <v>2</v>
      </c>
      <c r="L200" s="30"/>
      <c r="O200" s="24"/>
      <c r="P200" s="24"/>
    </row>
    <row r="201" spans="2:16" ht="21" customHeight="1" thickBot="1" x14ac:dyDescent="0.3">
      <c r="B201" s="27"/>
      <c r="C201" s="151" t="s">
        <v>92</v>
      </c>
      <c r="D201" s="152"/>
      <c r="E201" s="152"/>
      <c r="F201" s="152"/>
      <c r="G201" s="152"/>
      <c r="H201" s="153"/>
      <c r="I201" s="4">
        <v>1</v>
      </c>
      <c r="J201" s="81">
        <v>2</v>
      </c>
      <c r="K201" s="84">
        <f t="shared" si="9"/>
        <v>2</v>
      </c>
      <c r="L201" s="30"/>
      <c r="O201" s="24"/>
      <c r="P201" s="24"/>
    </row>
    <row r="202" spans="2:16" ht="21" customHeight="1" thickBot="1" x14ac:dyDescent="0.3">
      <c r="B202" s="27"/>
      <c r="C202" s="103" t="s">
        <v>5</v>
      </c>
      <c r="D202" s="36"/>
      <c r="E202" s="171"/>
      <c r="F202" s="171"/>
      <c r="G202" s="171"/>
      <c r="H202" s="171"/>
      <c r="I202" s="32" t="s">
        <v>33</v>
      </c>
      <c r="J202" s="72"/>
      <c r="K202" s="3">
        <f>SUM(K199:K201)</f>
        <v>5</v>
      </c>
      <c r="L202" s="30"/>
      <c r="O202" s="24"/>
      <c r="P202" s="24"/>
    </row>
    <row r="203" spans="2:16" ht="21" customHeight="1" x14ac:dyDescent="0.25">
      <c r="B203" s="27"/>
      <c r="C203" s="196"/>
      <c r="D203" s="123"/>
      <c r="E203" s="123"/>
      <c r="F203" s="123"/>
      <c r="G203" s="123"/>
      <c r="H203" s="123"/>
      <c r="I203" s="123"/>
      <c r="J203" s="123"/>
      <c r="K203" s="207"/>
      <c r="L203" s="30"/>
      <c r="O203" s="24"/>
      <c r="P203" s="24"/>
    </row>
    <row r="204" spans="2:16" ht="21" customHeight="1" thickBot="1" x14ac:dyDescent="0.3">
      <c r="B204" s="27"/>
      <c r="C204" s="177"/>
      <c r="D204" s="178"/>
      <c r="E204" s="178"/>
      <c r="F204" s="178"/>
      <c r="G204" s="178"/>
      <c r="H204" s="178"/>
      <c r="I204" s="178"/>
      <c r="J204" s="178"/>
      <c r="K204" s="179"/>
      <c r="L204" s="30"/>
      <c r="O204" s="24"/>
      <c r="P204" s="24"/>
    </row>
    <row r="205" spans="2:16" s="106" customFormat="1" ht="21" customHeight="1" thickBot="1" x14ac:dyDescent="0.3">
      <c r="B205" s="104"/>
      <c r="C205" s="56" t="s">
        <v>131</v>
      </c>
      <c r="D205" s="57" t="s">
        <v>165</v>
      </c>
      <c r="E205" s="57"/>
      <c r="F205" s="57"/>
      <c r="G205" s="57"/>
      <c r="H205" s="58"/>
      <c r="I205" s="59" t="s">
        <v>180</v>
      </c>
      <c r="J205" s="60">
        <v>3</v>
      </c>
      <c r="K205" s="61" t="s">
        <v>179</v>
      </c>
      <c r="L205" s="105"/>
      <c r="N205" s="24"/>
      <c r="O205" s="24"/>
      <c r="P205" s="24"/>
    </row>
    <row r="206" spans="2:16" ht="21" customHeight="1" thickBot="1" x14ac:dyDescent="0.3">
      <c r="B206" s="27"/>
      <c r="C206" s="64" t="s">
        <v>132</v>
      </c>
      <c r="D206" s="143" t="s">
        <v>71</v>
      </c>
      <c r="E206" s="143"/>
      <c r="F206" s="143"/>
      <c r="G206" s="143"/>
      <c r="H206" s="143"/>
      <c r="I206" s="65" t="s">
        <v>181</v>
      </c>
      <c r="J206" s="66" t="s">
        <v>177</v>
      </c>
      <c r="K206" s="67" t="s">
        <v>83</v>
      </c>
      <c r="L206" s="30"/>
      <c r="O206" s="24"/>
      <c r="P206" s="24"/>
    </row>
    <row r="207" spans="2:16" ht="21" customHeight="1" x14ac:dyDescent="0.25">
      <c r="B207" s="27"/>
      <c r="C207" s="158" t="s">
        <v>105</v>
      </c>
      <c r="D207" s="159"/>
      <c r="E207" s="159"/>
      <c r="F207" s="159"/>
      <c r="G207" s="159"/>
      <c r="H207" s="160"/>
      <c r="I207" s="8">
        <v>1</v>
      </c>
      <c r="J207" s="78">
        <v>1</v>
      </c>
      <c r="K207" s="107">
        <f>SUM(I207*J207)</f>
        <v>1</v>
      </c>
      <c r="L207" s="30"/>
      <c r="O207" s="24"/>
      <c r="P207" s="24"/>
    </row>
    <row r="208" spans="2:16" ht="21" customHeight="1" x14ac:dyDescent="0.25">
      <c r="B208" s="27"/>
      <c r="C208" s="180" t="s">
        <v>142</v>
      </c>
      <c r="D208" s="181"/>
      <c r="E208" s="181"/>
      <c r="F208" s="181"/>
      <c r="G208" s="181"/>
      <c r="H208" s="181"/>
      <c r="I208" s="9">
        <v>1</v>
      </c>
      <c r="J208" s="81">
        <v>1</v>
      </c>
      <c r="K208" s="84">
        <f>SUM(I208*J208)</f>
        <v>1</v>
      </c>
      <c r="L208" s="30"/>
      <c r="O208" s="24"/>
      <c r="P208" s="24"/>
    </row>
    <row r="209" spans="2:16" ht="21" customHeight="1" thickBot="1" x14ac:dyDescent="0.3">
      <c r="B209" s="27"/>
      <c r="C209" s="180" t="s">
        <v>117</v>
      </c>
      <c r="D209" s="181"/>
      <c r="E209" s="181"/>
      <c r="F209" s="181"/>
      <c r="G209" s="181"/>
      <c r="H209" s="181"/>
      <c r="I209" s="9">
        <v>1</v>
      </c>
      <c r="J209" s="81">
        <v>1</v>
      </c>
      <c r="K209" s="84">
        <f>SUM(I209*J209)</f>
        <v>1</v>
      </c>
      <c r="L209" s="30"/>
      <c r="O209" s="24"/>
      <c r="P209" s="24"/>
    </row>
    <row r="210" spans="2:16" ht="21" customHeight="1" thickBot="1" x14ac:dyDescent="0.3">
      <c r="B210" s="27"/>
      <c r="C210" s="71" t="s">
        <v>5</v>
      </c>
      <c r="D210" s="31"/>
      <c r="E210" s="171"/>
      <c r="F210" s="171"/>
      <c r="G210" s="171"/>
      <c r="H210" s="171"/>
      <c r="I210" s="32" t="s">
        <v>33</v>
      </c>
      <c r="J210" s="72"/>
      <c r="K210" s="3">
        <f>SUM(K207:K209)</f>
        <v>3</v>
      </c>
      <c r="L210" s="30"/>
      <c r="O210" s="24"/>
      <c r="P210" s="24"/>
    </row>
    <row r="211" spans="2:16" ht="21" customHeight="1" x14ac:dyDescent="0.25">
      <c r="B211" s="27"/>
      <c r="C211" s="174"/>
      <c r="D211" s="175"/>
      <c r="E211" s="175"/>
      <c r="F211" s="175"/>
      <c r="G211" s="175"/>
      <c r="H211" s="175"/>
      <c r="I211" s="175"/>
      <c r="J211" s="175"/>
      <c r="K211" s="176"/>
      <c r="L211" s="30"/>
      <c r="O211" s="24"/>
      <c r="P211" s="24"/>
    </row>
    <row r="212" spans="2:16" ht="21" customHeight="1" thickBot="1" x14ac:dyDescent="0.3">
      <c r="B212" s="27"/>
      <c r="C212" s="177"/>
      <c r="D212" s="178"/>
      <c r="E212" s="178"/>
      <c r="F212" s="178"/>
      <c r="G212" s="178"/>
      <c r="H212" s="178"/>
      <c r="I212" s="178"/>
      <c r="J212" s="178"/>
      <c r="K212" s="179"/>
      <c r="L212" s="30"/>
      <c r="O212" s="24"/>
      <c r="P212" s="24"/>
    </row>
    <row r="213" spans="2:16" ht="21" customHeight="1" thickBot="1" x14ac:dyDescent="0.3">
      <c r="B213" s="27"/>
      <c r="C213" s="56" t="s">
        <v>133</v>
      </c>
      <c r="D213" s="57" t="s">
        <v>143</v>
      </c>
      <c r="E213" s="31"/>
      <c r="F213" s="31"/>
      <c r="G213" s="31"/>
      <c r="H213" s="58"/>
      <c r="I213" s="59" t="s">
        <v>180</v>
      </c>
      <c r="J213" s="60">
        <v>5</v>
      </c>
      <c r="K213" s="61" t="s">
        <v>179</v>
      </c>
      <c r="L213" s="30"/>
      <c r="O213" s="24"/>
      <c r="P213" s="24"/>
    </row>
    <row r="214" spans="2:16" ht="21" customHeight="1" thickBot="1" x14ac:dyDescent="0.3">
      <c r="B214" s="27"/>
      <c r="C214" s="64" t="s">
        <v>134</v>
      </c>
      <c r="D214" s="143" t="s">
        <v>145</v>
      </c>
      <c r="E214" s="143"/>
      <c r="F214" s="143"/>
      <c r="G214" s="143"/>
      <c r="H214" s="143"/>
      <c r="I214" s="65" t="s">
        <v>181</v>
      </c>
      <c r="J214" s="108" t="s">
        <v>177</v>
      </c>
      <c r="K214" s="67" t="s">
        <v>86</v>
      </c>
      <c r="L214" s="30"/>
      <c r="O214" s="24"/>
      <c r="P214" s="24"/>
    </row>
    <row r="215" spans="2:16" ht="21" customHeight="1" x14ac:dyDescent="0.25">
      <c r="B215" s="27"/>
      <c r="C215" s="140" t="s">
        <v>108</v>
      </c>
      <c r="D215" s="141"/>
      <c r="E215" s="141"/>
      <c r="F215" s="141"/>
      <c r="G215" s="141"/>
      <c r="H215" s="142"/>
      <c r="I215" s="8">
        <v>1</v>
      </c>
      <c r="J215" s="78">
        <v>1</v>
      </c>
      <c r="K215" s="83">
        <f>SUM(I215*J215)</f>
        <v>1</v>
      </c>
      <c r="L215" s="30"/>
      <c r="O215" s="24"/>
      <c r="P215" s="24"/>
    </row>
    <row r="216" spans="2:16" ht="21" customHeight="1" x14ac:dyDescent="0.25">
      <c r="B216" s="27"/>
      <c r="C216" s="151" t="s">
        <v>146</v>
      </c>
      <c r="D216" s="152"/>
      <c r="E216" s="152"/>
      <c r="F216" s="152"/>
      <c r="G216" s="152"/>
      <c r="H216" s="153"/>
      <c r="I216" s="9">
        <v>1</v>
      </c>
      <c r="J216" s="81">
        <v>1</v>
      </c>
      <c r="K216" s="91">
        <f t="shared" ref="K216:K219" si="10">SUM(I216*J216)</f>
        <v>1</v>
      </c>
      <c r="L216" s="30"/>
      <c r="O216" s="24"/>
      <c r="P216" s="24"/>
    </row>
    <row r="217" spans="2:16" ht="21" customHeight="1" x14ac:dyDescent="0.25">
      <c r="B217" s="27"/>
      <c r="C217" s="151" t="s">
        <v>112</v>
      </c>
      <c r="D217" s="152"/>
      <c r="E217" s="152"/>
      <c r="F217" s="152"/>
      <c r="G217" s="152"/>
      <c r="H217" s="153"/>
      <c r="I217" s="9">
        <v>1</v>
      </c>
      <c r="J217" s="81">
        <v>1</v>
      </c>
      <c r="K217" s="91">
        <f t="shared" si="10"/>
        <v>1</v>
      </c>
      <c r="L217" s="30"/>
      <c r="O217" s="24"/>
      <c r="P217" s="24"/>
    </row>
    <row r="218" spans="2:16" ht="21" customHeight="1" x14ac:dyDescent="0.25">
      <c r="B218" s="27"/>
      <c r="C218" s="151" t="s">
        <v>147</v>
      </c>
      <c r="D218" s="152"/>
      <c r="E218" s="152"/>
      <c r="F218" s="152"/>
      <c r="G218" s="152"/>
      <c r="H218" s="153"/>
      <c r="I218" s="9">
        <v>1</v>
      </c>
      <c r="J218" s="81">
        <v>1</v>
      </c>
      <c r="K218" s="91">
        <f t="shared" si="10"/>
        <v>1</v>
      </c>
      <c r="L218" s="30"/>
      <c r="O218" s="24"/>
      <c r="P218" s="24"/>
    </row>
    <row r="219" spans="2:16" ht="21" customHeight="1" thickBot="1" x14ac:dyDescent="0.3">
      <c r="B219" s="27"/>
      <c r="C219" s="151" t="s">
        <v>113</v>
      </c>
      <c r="D219" s="152"/>
      <c r="E219" s="152"/>
      <c r="F219" s="152"/>
      <c r="G219" s="152"/>
      <c r="H219" s="153"/>
      <c r="I219" s="9">
        <v>1</v>
      </c>
      <c r="J219" s="81">
        <v>1</v>
      </c>
      <c r="K219" s="84">
        <f t="shared" si="10"/>
        <v>1</v>
      </c>
      <c r="L219" s="30"/>
      <c r="O219" s="24"/>
      <c r="P219" s="24"/>
    </row>
    <row r="220" spans="2:16" ht="21" customHeight="1" thickBot="1" x14ac:dyDescent="0.3">
      <c r="B220" s="27"/>
      <c r="C220" s="103" t="s">
        <v>5</v>
      </c>
      <c r="D220" s="36"/>
      <c r="E220" s="171"/>
      <c r="F220" s="171"/>
      <c r="G220" s="171"/>
      <c r="H220" s="171"/>
      <c r="I220" s="32" t="s">
        <v>33</v>
      </c>
      <c r="J220" s="72"/>
      <c r="K220" s="3">
        <f>SUM(K215:K219)</f>
        <v>5</v>
      </c>
      <c r="L220" s="30"/>
      <c r="O220" s="24"/>
      <c r="P220" s="24"/>
    </row>
    <row r="221" spans="2:16" ht="21" customHeight="1" x14ac:dyDescent="0.25">
      <c r="B221" s="27"/>
      <c r="C221" s="126"/>
      <c r="D221" s="127"/>
      <c r="E221" s="127"/>
      <c r="F221" s="127"/>
      <c r="G221" s="127"/>
      <c r="H221" s="127"/>
      <c r="I221" s="127"/>
      <c r="J221" s="127"/>
      <c r="K221" s="128"/>
      <c r="L221" s="30"/>
      <c r="O221" s="24"/>
      <c r="P221" s="24"/>
    </row>
    <row r="222" spans="2:16" ht="21" customHeight="1" thickBot="1" x14ac:dyDescent="0.3">
      <c r="B222" s="27"/>
      <c r="C222" s="236"/>
      <c r="D222" s="237"/>
      <c r="E222" s="237"/>
      <c r="F222" s="237"/>
      <c r="G222" s="237"/>
      <c r="H222" s="237"/>
      <c r="I222" s="237"/>
      <c r="J222" s="237"/>
      <c r="K222" s="238"/>
      <c r="L222" s="30"/>
      <c r="O222" s="24"/>
      <c r="P222" s="24"/>
    </row>
    <row r="223" spans="2:16" ht="21" customHeight="1" thickBot="1" x14ac:dyDescent="0.3">
      <c r="B223" s="27"/>
      <c r="C223" s="31"/>
      <c r="D223" s="80"/>
      <c r="E223" s="80"/>
      <c r="F223" s="80"/>
      <c r="G223" s="80"/>
      <c r="H223" s="31"/>
      <c r="I223" s="31"/>
      <c r="J223" s="39"/>
      <c r="K223" s="29"/>
      <c r="L223" s="30"/>
      <c r="O223" s="24"/>
      <c r="P223" s="24"/>
    </row>
    <row r="224" spans="2:16" ht="21" customHeight="1" x14ac:dyDescent="0.25">
      <c r="B224" s="27"/>
      <c r="C224" s="254" t="s">
        <v>94</v>
      </c>
      <c r="D224" s="255"/>
      <c r="E224" s="255"/>
      <c r="F224" s="255"/>
      <c r="G224" s="255"/>
      <c r="H224" s="109"/>
      <c r="I224" s="109"/>
      <c r="J224" s="110"/>
      <c r="K224" s="111"/>
      <c r="L224" s="30"/>
      <c r="O224" s="24"/>
      <c r="P224" s="24"/>
    </row>
    <row r="225" spans="2:15" ht="21" customHeight="1" x14ac:dyDescent="0.25">
      <c r="B225" s="27"/>
      <c r="C225" s="242"/>
      <c r="D225" s="243"/>
      <c r="E225" s="243"/>
      <c r="F225" s="243"/>
      <c r="G225" s="243"/>
      <c r="H225" s="243"/>
      <c r="I225" s="243"/>
      <c r="J225" s="243"/>
      <c r="K225" s="244"/>
      <c r="L225" s="30"/>
      <c r="O225" s="24"/>
    </row>
    <row r="226" spans="2:15" ht="21" customHeight="1" x14ac:dyDescent="0.25">
      <c r="B226" s="27"/>
      <c r="C226" s="242"/>
      <c r="D226" s="243"/>
      <c r="E226" s="243"/>
      <c r="F226" s="243"/>
      <c r="G226" s="243"/>
      <c r="H226" s="243"/>
      <c r="I226" s="243"/>
      <c r="J226" s="243"/>
      <c r="K226" s="244"/>
      <c r="L226" s="30"/>
    </row>
    <row r="227" spans="2:15" ht="21" customHeight="1" x14ac:dyDescent="0.25">
      <c r="B227" s="27"/>
      <c r="C227" s="242"/>
      <c r="D227" s="243"/>
      <c r="E227" s="243"/>
      <c r="F227" s="243"/>
      <c r="G227" s="243"/>
      <c r="H227" s="243"/>
      <c r="I227" s="243"/>
      <c r="J227" s="243"/>
      <c r="K227" s="244"/>
      <c r="L227" s="30"/>
    </row>
    <row r="228" spans="2:15" ht="21" customHeight="1" x14ac:dyDescent="0.25">
      <c r="B228" s="27"/>
      <c r="C228" s="242"/>
      <c r="D228" s="243"/>
      <c r="E228" s="243"/>
      <c r="F228" s="243"/>
      <c r="G228" s="243"/>
      <c r="H228" s="243"/>
      <c r="I228" s="243"/>
      <c r="J228" s="243"/>
      <c r="K228" s="244"/>
      <c r="L228" s="30"/>
    </row>
    <row r="229" spans="2:15" ht="21" customHeight="1" x14ac:dyDescent="0.25">
      <c r="B229" s="27"/>
      <c r="C229" s="242"/>
      <c r="D229" s="243"/>
      <c r="E229" s="243"/>
      <c r="F229" s="243"/>
      <c r="G229" s="243"/>
      <c r="H229" s="243"/>
      <c r="I229" s="243"/>
      <c r="J229" s="243"/>
      <c r="K229" s="244"/>
      <c r="L229" s="30"/>
    </row>
    <row r="230" spans="2:15" ht="21" customHeight="1" x14ac:dyDescent="0.25">
      <c r="B230" s="27"/>
      <c r="C230" s="242"/>
      <c r="D230" s="243"/>
      <c r="E230" s="243"/>
      <c r="F230" s="243"/>
      <c r="G230" s="243"/>
      <c r="H230" s="243"/>
      <c r="I230" s="243"/>
      <c r="J230" s="243"/>
      <c r="K230" s="244"/>
      <c r="L230" s="30"/>
    </row>
    <row r="231" spans="2:15" ht="21" customHeight="1" x14ac:dyDescent="0.25">
      <c r="B231" s="27"/>
      <c r="C231" s="242"/>
      <c r="D231" s="243"/>
      <c r="E231" s="243"/>
      <c r="F231" s="243"/>
      <c r="G231" s="243"/>
      <c r="H231" s="243"/>
      <c r="I231" s="243"/>
      <c r="J231" s="243"/>
      <c r="K231" s="244"/>
      <c r="L231" s="30"/>
    </row>
    <row r="232" spans="2:15" ht="21" customHeight="1" x14ac:dyDescent="0.25">
      <c r="B232" s="27"/>
      <c r="C232" s="242"/>
      <c r="D232" s="243"/>
      <c r="E232" s="243"/>
      <c r="F232" s="243"/>
      <c r="G232" s="243"/>
      <c r="H232" s="243"/>
      <c r="I232" s="243"/>
      <c r="J232" s="243"/>
      <c r="K232" s="244"/>
      <c r="L232" s="30"/>
    </row>
    <row r="233" spans="2:15" ht="21" customHeight="1" x14ac:dyDescent="0.25">
      <c r="B233" s="27"/>
      <c r="C233" s="242"/>
      <c r="D233" s="243"/>
      <c r="E233" s="243"/>
      <c r="F233" s="243"/>
      <c r="G233" s="243"/>
      <c r="H233" s="243"/>
      <c r="I233" s="243"/>
      <c r="J233" s="243"/>
      <c r="K233" s="244"/>
      <c r="L233" s="30"/>
    </row>
    <row r="234" spans="2:15" ht="21" customHeight="1" x14ac:dyDescent="0.25">
      <c r="B234" s="27"/>
      <c r="C234" s="242"/>
      <c r="D234" s="243"/>
      <c r="E234" s="243"/>
      <c r="F234" s="243"/>
      <c r="G234" s="243"/>
      <c r="H234" s="243"/>
      <c r="I234" s="243"/>
      <c r="J234" s="243"/>
      <c r="K234" s="244"/>
      <c r="L234" s="30"/>
    </row>
    <row r="235" spans="2:15" ht="21" customHeight="1" x14ac:dyDescent="0.25">
      <c r="B235" s="27"/>
      <c r="C235" s="242"/>
      <c r="D235" s="243"/>
      <c r="E235" s="243"/>
      <c r="F235" s="243"/>
      <c r="G235" s="243"/>
      <c r="H235" s="243"/>
      <c r="I235" s="243"/>
      <c r="J235" s="243"/>
      <c r="K235" s="244"/>
      <c r="L235" s="30"/>
    </row>
    <row r="236" spans="2:15" ht="21" customHeight="1" x14ac:dyDescent="0.25">
      <c r="B236" s="27"/>
      <c r="C236" s="242"/>
      <c r="D236" s="243"/>
      <c r="E236" s="243"/>
      <c r="F236" s="243"/>
      <c r="G236" s="243"/>
      <c r="H236" s="243"/>
      <c r="I236" s="243"/>
      <c r="J236" s="243"/>
      <c r="K236" s="244"/>
      <c r="L236" s="30"/>
    </row>
    <row r="237" spans="2:15" ht="21" customHeight="1" x14ac:dyDescent="0.25">
      <c r="B237" s="27"/>
      <c r="C237" s="242"/>
      <c r="D237" s="243"/>
      <c r="E237" s="243"/>
      <c r="F237" s="243"/>
      <c r="G237" s="243"/>
      <c r="H237" s="243"/>
      <c r="I237" s="243"/>
      <c r="J237" s="243"/>
      <c r="K237" s="244"/>
      <c r="L237" s="30"/>
    </row>
    <row r="238" spans="2:15" ht="21" customHeight="1" x14ac:dyDescent="0.25">
      <c r="B238" s="27"/>
      <c r="C238" s="242"/>
      <c r="D238" s="243"/>
      <c r="E238" s="243"/>
      <c r="F238" s="243"/>
      <c r="G238" s="243"/>
      <c r="H238" s="243"/>
      <c r="I238" s="243"/>
      <c r="J238" s="243"/>
      <c r="K238" s="244"/>
      <c r="L238" s="30"/>
    </row>
    <row r="239" spans="2:15" ht="21" customHeight="1" x14ac:dyDescent="0.25">
      <c r="B239" s="27"/>
      <c r="C239" s="242"/>
      <c r="D239" s="243"/>
      <c r="E239" s="243"/>
      <c r="F239" s="243"/>
      <c r="G239" s="243"/>
      <c r="H239" s="243"/>
      <c r="I239" s="243"/>
      <c r="J239" s="243"/>
      <c r="K239" s="244"/>
      <c r="L239" s="30"/>
    </row>
    <row r="240" spans="2:15" ht="21" customHeight="1" thickBot="1" x14ac:dyDescent="0.3">
      <c r="B240" s="27"/>
      <c r="C240" s="239"/>
      <c r="D240" s="240"/>
      <c r="E240" s="240"/>
      <c r="F240" s="240"/>
      <c r="G240" s="240"/>
      <c r="H240" s="240"/>
      <c r="I240" s="240"/>
      <c r="J240" s="240"/>
      <c r="K240" s="241"/>
      <c r="L240" s="30"/>
    </row>
    <row r="241" spans="2:12" ht="7.5" customHeight="1" thickBot="1" x14ac:dyDescent="0.3">
      <c r="B241" s="112"/>
      <c r="C241" s="113"/>
      <c r="D241" s="113"/>
      <c r="E241" s="113"/>
      <c r="F241" s="113"/>
      <c r="G241" s="113"/>
      <c r="H241" s="113"/>
      <c r="I241" s="113"/>
      <c r="J241" s="114"/>
      <c r="K241" s="115"/>
      <c r="L241" s="116"/>
    </row>
    <row r="242" spans="2:12" ht="12" customHeight="1" x14ac:dyDescent="0.25"/>
  </sheetData>
  <sheetProtection algorithmName="SHA-512" hashValue="VtrbHX1EaTB3BzXy7Yam49zHusi77za+JmQhqupjGWZR2djgTj6OEzwYRW3QFP2MhzeJzvtWEFtAvJE8gF0ocQ==" saltValue="kI3nbXhLN975rXkkp0IFYg==" spinCount="100000" sheet="1" objects="1" scenarios="1" selectLockedCells="1"/>
  <mergeCells count="237">
    <mergeCell ref="C32:D32"/>
    <mergeCell ref="E31:G32"/>
    <mergeCell ref="I31:I32"/>
    <mergeCell ref="C36:E36"/>
    <mergeCell ref="C37:E37"/>
    <mergeCell ref="C38:E38"/>
    <mergeCell ref="C39:E39"/>
    <mergeCell ref="D47:K47"/>
    <mergeCell ref="F36:K36"/>
    <mergeCell ref="F37:K37"/>
    <mergeCell ref="F38:K38"/>
    <mergeCell ref="F39:K39"/>
    <mergeCell ref="F40:K40"/>
    <mergeCell ref="C217:H217"/>
    <mergeCell ref="C218:H218"/>
    <mergeCell ref="C100:H100"/>
    <mergeCell ref="C101:H101"/>
    <mergeCell ref="C102:H102"/>
    <mergeCell ref="C66:K66"/>
    <mergeCell ref="C73:H73"/>
    <mergeCell ref="C93:H93"/>
    <mergeCell ref="C94:H94"/>
    <mergeCell ref="C201:H201"/>
    <mergeCell ref="C216:H216"/>
    <mergeCell ref="C208:H208"/>
    <mergeCell ref="C118:H118"/>
    <mergeCell ref="C119:H119"/>
    <mergeCell ref="C200:H200"/>
    <mergeCell ref="C203:K203"/>
    <mergeCell ref="C204:K204"/>
    <mergeCell ref="C180:H180"/>
    <mergeCell ref="C192:H192"/>
    <mergeCell ref="C193:H193"/>
    <mergeCell ref="C187:H187"/>
    <mergeCell ref="C89:K89"/>
    <mergeCell ref="C90:K90"/>
    <mergeCell ref="C195:K195"/>
    <mergeCell ref="C233:K233"/>
    <mergeCell ref="C234:K234"/>
    <mergeCell ref="C235:K235"/>
    <mergeCell ref="C236:K236"/>
    <mergeCell ref="C237:K237"/>
    <mergeCell ref="C238:K238"/>
    <mergeCell ref="C239:K239"/>
    <mergeCell ref="C225:K225"/>
    <mergeCell ref="C226:K226"/>
    <mergeCell ref="C227:K227"/>
    <mergeCell ref="C228:K228"/>
    <mergeCell ref="C229:K229"/>
    <mergeCell ref="C230:K230"/>
    <mergeCell ref="C221:K221"/>
    <mergeCell ref="C222:K222"/>
    <mergeCell ref="F4:K4"/>
    <mergeCell ref="F5:K5"/>
    <mergeCell ref="F6:K6"/>
    <mergeCell ref="F7:K7"/>
    <mergeCell ref="F41:K41"/>
    <mergeCell ref="F42:K42"/>
    <mergeCell ref="C240:K240"/>
    <mergeCell ref="C231:K231"/>
    <mergeCell ref="C76:K76"/>
    <mergeCell ref="C77:K77"/>
    <mergeCell ref="C82:K82"/>
    <mergeCell ref="C83:K83"/>
    <mergeCell ref="C183:K183"/>
    <mergeCell ref="C224:G224"/>
    <mergeCell ref="C80:H80"/>
    <mergeCell ref="C127:H127"/>
    <mergeCell ref="C128:H128"/>
    <mergeCell ref="C133:H133"/>
    <mergeCell ref="D79:G79"/>
    <mergeCell ref="C86:H86"/>
    <mergeCell ref="C87:H87"/>
    <mergeCell ref="C232:K232"/>
    <mergeCell ref="C2:K2"/>
    <mergeCell ref="E33:G33"/>
    <mergeCell ref="E34:G34"/>
    <mergeCell ref="E35:G35"/>
    <mergeCell ref="C31:D31"/>
    <mergeCell ref="C50:G50"/>
    <mergeCell ref="C35:D35"/>
    <mergeCell ref="C33:D33"/>
    <mergeCell ref="C40:E40"/>
    <mergeCell ref="C42:E42"/>
    <mergeCell ref="C44:E44"/>
    <mergeCell ref="C45:E45"/>
    <mergeCell ref="C34:D34"/>
    <mergeCell ref="C11:K11"/>
    <mergeCell ref="C43:E43"/>
    <mergeCell ref="C9:K9"/>
    <mergeCell ref="C10:K10"/>
    <mergeCell ref="C4:E4"/>
    <mergeCell ref="C5:E5"/>
    <mergeCell ref="C7:E7"/>
    <mergeCell ref="H31:H32"/>
    <mergeCell ref="F43:K43"/>
    <mergeCell ref="F44:K44"/>
    <mergeCell ref="F45:K45"/>
    <mergeCell ref="C199:H199"/>
    <mergeCell ref="D214:H214"/>
    <mergeCell ref="C215:H215"/>
    <mergeCell ref="D198:H198"/>
    <mergeCell ref="K61:K62"/>
    <mergeCell ref="C41:E41"/>
    <mergeCell ref="C135:K135"/>
    <mergeCell ref="C136:K136"/>
    <mergeCell ref="D126:G126"/>
    <mergeCell ref="C72:H72"/>
    <mergeCell ref="D69:G69"/>
    <mergeCell ref="C67:K67"/>
    <mergeCell ref="C70:H70"/>
    <mergeCell ref="C105:K105"/>
    <mergeCell ref="C106:K106"/>
    <mergeCell ref="C117:H117"/>
    <mergeCell ref="D116:H116"/>
    <mergeCell ref="C113:K113"/>
    <mergeCell ref="K59:K60"/>
    <mergeCell ref="K70:K71"/>
    <mergeCell ref="D99:H99"/>
    <mergeCell ref="D92:H92"/>
    <mergeCell ref="J57:J58"/>
    <mergeCell ref="I59:I60"/>
    <mergeCell ref="C196:K196"/>
    <mergeCell ref="C191:H191"/>
    <mergeCell ref="C189:H189"/>
    <mergeCell ref="C190:H190"/>
    <mergeCell ref="E181:H181"/>
    <mergeCell ref="C166:K166"/>
    <mergeCell ref="C186:H186"/>
    <mergeCell ref="D169:G169"/>
    <mergeCell ref="C170:H170"/>
    <mergeCell ref="C182:K182"/>
    <mergeCell ref="C162:H162"/>
    <mergeCell ref="C163:H163"/>
    <mergeCell ref="C188:H188"/>
    <mergeCell ref="I172:I173"/>
    <mergeCell ref="J172:J173"/>
    <mergeCell ref="K172:K173"/>
    <mergeCell ref="C130:H130"/>
    <mergeCell ref="C123:K123"/>
    <mergeCell ref="C124:K124"/>
    <mergeCell ref="K150:K151"/>
    <mergeCell ref="C109:H109"/>
    <mergeCell ref="C146:K146"/>
    <mergeCell ref="C147:K147"/>
    <mergeCell ref="I150:I151"/>
    <mergeCell ref="J150:J151"/>
    <mergeCell ref="C153:H153"/>
    <mergeCell ref="D168:G168"/>
    <mergeCell ref="C140:H140"/>
    <mergeCell ref="C144:H144"/>
    <mergeCell ref="C141:H141"/>
    <mergeCell ref="D149:G149"/>
    <mergeCell ref="C150:H150"/>
    <mergeCell ref="C152:H152"/>
    <mergeCell ref="C155:K155"/>
    <mergeCell ref="C111:H111"/>
    <mergeCell ref="D158:H158"/>
    <mergeCell ref="C159:H159"/>
    <mergeCell ref="C160:H160"/>
    <mergeCell ref="C161:H161"/>
    <mergeCell ref="C139:H139"/>
    <mergeCell ref="D138:H138"/>
    <mergeCell ref="C114:K114"/>
    <mergeCell ref="C167:K167"/>
    <mergeCell ref="J59:J60"/>
    <mergeCell ref="E220:H220"/>
    <mergeCell ref="E210:H210"/>
    <mergeCell ref="E202:H202"/>
    <mergeCell ref="E194:H194"/>
    <mergeCell ref="E145:H145"/>
    <mergeCell ref="E154:H154"/>
    <mergeCell ref="E164:H164"/>
    <mergeCell ref="D185:H185"/>
    <mergeCell ref="C177:H177"/>
    <mergeCell ref="C178:H178"/>
    <mergeCell ref="C175:H175"/>
    <mergeCell ref="C179:H179"/>
    <mergeCell ref="C171:H171"/>
    <mergeCell ref="C174:H174"/>
    <mergeCell ref="C176:H176"/>
    <mergeCell ref="C219:H219"/>
    <mergeCell ref="D206:H206"/>
    <mergeCell ref="C207:H207"/>
    <mergeCell ref="C211:K211"/>
    <mergeCell ref="C212:K212"/>
    <mergeCell ref="C209:H209"/>
    <mergeCell ref="C156:K156"/>
    <mergeCell ref="C151:H151"/>
    <mergeCell ref="K63:K64"/>
    <mergeCell ref="C103:H103"/>
    <mergeCell ref="C110:H110"/>
    <mergeCell ref="D108:H108"/>
    <mergeCell ref="K57:K58"/>
    <mergeCell ref="C71:H71"/>
    <mergeCell ref="I57:I58"/>
    <mergeCell ref="E134:H134"/>
    <mergeCell ref="C57:H57"/>
    <mergeCell ref="C59:H59"/>
    <mergeCell ref="C61:H61"/>
    <mergeCell ref="C62:H62"/>
    <mergeCell ref="C60:H60"/>
    <mergeCell ref="J61:J62"/>
    <mergeCell ref="C96:K96"/>
    <mergeCell ref="C97:K97"/>
    <mergeCell ref="D85:H85"/>
    <mergeCell ref="C120:H120"/>
    <mergeCell ref="C121:H121"/>
    <mergeCell ref="C129:H129"/>
    <mergeCell ref="C131:H131"/>
    <mergeCell ref="C63:H63"/>
    <mergeCell ref="I61:I62"/>
    <mergeCell ref="I63:I64"/>
    <mergeCell ref="D53:K53"/>
    <mergeCell ref="E95:H95"/>
    <mergeCell ref="E88:H88"/>
    <mergeCell ref="C165:K165"/>
    <mergeCell ref="D49:K49"/>
    <mergeCell ref="D48:K48"/>
    <mergeCell ref="D51:K51"/>
    <mergeCell ref="D52:K52"/>
    <mergeCell ref="D54:K54"/>
    <mergeCell ref="E65:H65"/>
    <mergeCell ref="E75:H75"/>
    <mergeCell ref="E122:H122"/>
    <mergeCell ref="E112:H112"/>
    <mergeCell ref="E104:H104"/>
    <mergeCell ref="E81:H81"/>
    <mergeCell ref="J63:J64"/>
    <mergeCell ref="I70:I71"/>
    <mergeCell ref="J70:J71"/>
    <mergeCell ref="I73:I74"/>
    <mergeCell ref="J73:J74"/>
    <mergeCell ref="C74:H74"/>
    <mergeCell ref="D56:H56"/>
    <mergeCell ref="K73:K74"/>
    <mergeCell ref="C64:H64"/>
  </mergeCells>
  <pageMargins left="0.23622047244094491" right="0.23622047244094491" top="0.19685039370078741" bottom="0.15748031496062992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OBSERVER REPORT 2022</vt:lpstr>
      <vt:lpstr>'OBSERVER REPORT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2022-02-23T21:11:25Z</dcterms:modified>
</cp:coreProperties>
</file>